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Joel\OHV\Tianjin\"/>
    </mc:Choice>
  </mc:AlternateContent>
  <bookViews>
    <workbookView xWindow="-1965" yWindow="480" windowWidth="13065" windowHeight="4965" tabRatio="714" firstSheet="4" activeTab="9"/>
  </bookViews>
  <sheets>
    <sheet name="정보" sheetId="11" r:id="rId1"/>
    <sheet name="설명" sheetId="7" r:id="rId2"/>
    <sheet name="General" sheetId="1" r:id="rId3"/>
    <sheet name="Network" sheetId="5" r:id="rId4"/>
    <sheet name="NavigationVehicleDD" sheetId="10" r:id="rId5"/>
    <sheet name="ControlVehicle" sheetId="3" r:id="rId6"/>
    <sheet name="Warning, Fault" sheetId="21" r:id="rId7"/>
    <sheet name="Hal" sheetId="13" r:id="rId8"/>
    <sheet name="DeviceDriverOHV(AMC)" sheetId="18" r:id="rId9"/>
    <sheet name="DeviceBarcodeEncoder(PXV)" sheetId="19" r:id="rId10"/>
    <sheet name="DeviceIO" sheetId="8" r:id="rId11"/>
    <sheet name="데이터교환" sheetId="20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1" l="1"/>
  <c r="H17" i="11" l="1"/>
  <c r="G10" i="11" l="1"/>
  <c r="G12" i="11"/>
  <c r="G13" i="11"/>
  <c r="G14" i="11"/>
  <c r="G15" i="11"/>
  <c r="G16" i="11"/>
  <c r="G17" i="11"/>
  <c r="G18" i="11"/>
  <c r="G19" i="11"/>
  <c r="G20" i="11"/>
  <c r="G21" i="11"/>
  <c r="G11" i="11"/>
  <c r="D20" i="11"/>
  <c r="C12" i="11"/>
  <c r="C13" i="11"/>
  <c r="C14" i="11"/>
  <c r="C15" i="11"/>
  <c r="C16" i="11"/>
  <c r="C17" i="11"/>
  <c r="C18" i="11"/>
  <c r="C19" i="11"/>
  <c r="C20" i="11"/>
  <c r="C21" i="11"/>
  <c r="C11" i="11"/>
  <c r="D24" i="11"/>
  <c r="D26" i="11"/>
  <c r="C25" i="11"/>
  <c r="D25" i="11" s="1"/>
  <c r="C24" i="11"/>
</calcChain>
</file>

<file path=xl/sharedStrings.xml><?xml version="1.0" encoding="utf-8"?>
<sst xmlns="http://schemas.openxmlformats.org/spreadsheetml/2006/main" count="891" uniqueCount="556">
  <si>
    <t>Index</t>
    <phoneticPr fontId="1" type="noConversion"/>
  </si>
  <si>
    <t>Name</t>
    <phoneticPr fontId="1" type="noConversion"/>
  </si>
  <si>
    <t>Attribute</t>
    <phoneticPr fontId="1" type="noConversion"/>
  </si>
  <si>
    <t>Type</t>
    <phoneticPr fontId="1" type="noConversion"/>
  </si>
  <si>
    <t>Min</t>
    <phoneticPr fontId="1" type="noConversion"/>
  </si>
  <si>
    <t>Max</t>
    <phoneticPr fontId="1" type="noConversion"/>
  </si>
  <si>
    <t>Increment</t>
    <phoneticPr fontId="1" type="noConversion"/>
  </si>
  <si>
    <t>General System Information</t>
    <phoneticPr fontId="1" type="noConversion"/>
  </si>
  <si>
    <t>Devices</t>
    <phoneticPr fontId="1" type="noConversion"/>
  </si>
  <si>
    <t>파라이터 이름</t>
    <phoneticPr fontId="1" type="noConversion"/>
  </si>
  <si>
    <t>Attribute</t>
    <phoneticPr fontId="1" type="noConversion"/>
  </si>
  <si>
    <t>파라미터 속성</t>
    <phoneticPr fontId="1" type="noConversion"/>
  </si>
  <si>
    <t>Readable and Writable</t>
    <phoneticPr fontId="1" type="noConversion"/>
  </si>
  <si>
    <t>Readonly</t>
    <phoneticPr fontId="1" type="noConversion"/>
  </si>
  <si>
    <t>Type</t>
    <phoneticPr fontId="1" type="noConversion"/>
  </si>
  <si>
    <t>파라미터에 속한 데이터의 타입</t>
    <phoneticPr fontId="1" type="noConversion"/>
  </si>
  <si>
    <t>String</t>
    <phoneticPr fontId="1" type="noConversion"/>
  </si>
  <si>
    <t>Integer</t>
    <phoneticPr fontId="1" type="noConversion"/>
  </si>
  <si>
    <t>정수</t>
    <phoneticPr fontId="1" type="noConversion"/>
  </si>
  <si>
    <t>Float</t>
    <phoneticPr fontId="1" type="noConversion"/>
  </si>
  <si>
    <t>실수</t>
    <phoneticPr fontId="1" type="noConversion"/>
  </si>
  <si>
    <t>Max</t>
    <phoneticPr fontId="1" type="noConversion"/>
  </si>
  <si>
    <t>데이터의 최소값</t>
    <phoneticPr fontId="1" type="noConversion"/>
  </si>
  <si>
    <t>Integer, Float에만 존재</t>
    <phoneticPr fontId="1" type="noConversion"/>
  </si>
  <si>
    <t>데이터의 최대값</t>
    <phoneticPr fontId="1" type="noConversion"/>
  </si>
  <si>
    <t>데이터의 변동최소단위</t>
    <phoneticPr fontId="1" type="noConversion"/>
  </si>
  <si>
    <t>데이터의 수</t>
    <phoneticPr fontId="1" type="noConversion"/>
  </si>
  <si>
    <t>Data1</t>
    <phoneticPr fontId="1" type="noConversion"/>
  </si>
  <si>
    <t>Data2</t>
    <phoneticPr fontId="1" type="noConversion"/>
  </si>
  <si>
    <t>Data3</t>
    <phoneticPr fontId="1" type="noConversion"/>
  </si>
  <si>
    <t>Data4</t>
    <phoneticPr fontId="1" type="noConversion"/>
  </si>
  <si>
    <t>Data5</t>
    <phoneticPr fontId="1" type="noConversion"/>
  </si>
  <si>
    <t>RO</t>
    <phoneticPr fontId="1" type="noConversion"/>
  </si>
  <si>
    <t>String</t>
    <phoneticPr fontId="1" type="noConversion"/>
  </si>
  <si>
    <t>#</t>
    <phoneticPr fontId="1" type="noConversion"/>
  </si>
  <si>
    <t>Number of Data(#)</t>
    <phoneticPr fontId="1" type="noConversion"/>
  </si>
  <si>
    <t>Release</t>
    <phoneticPr fontId="1" type="noConversion"/>
  </si>
  <si>
    <t>DD</t>
    <phoneticPr fontId="1" type="noConversion"/>
  </si>
  <si>
    <t>Integer</t>
    <phoneticPr fontId="1" type="noConversion"/>
  </si>
  <si>
    <t>Inf</t>
    <phoneticPr fontId="1" type="noConversion"/>
  </si>
  <si>
    <t>Description</t>
    <phoneticPr fontId="1" type="noConversion"/>
  </si>
  <si>
    <t>String</t>
    <phoneticPr fontId="1" type="noConversion"/>
  </si>
  <si>
    <t>Integer</t>
    <phoneticPr fontId="1" type="noConversion"/>
  </si>
  <si>
    <t>Integer</t>
    <phoneticPr fontId="1" type="noConversion"/>
  </si>
  <si>
    <t>Integer, Float</t>
    <phoneticPr fontId="1" type="noConversion"/>
  </si>
  <si>
    <t>Integer, Float, String</t>
    <phoneticPr fontId="1" type="noConversion"/>
  </si>
  <si>
    <t>-</t>
    <phoneticPr fontId="1" type="noConversion"/>
  </si>
  <si>
    <t>0이하의 값을 value라 칭한다.</t>
    <phoneticPr fontId="1" type="noConversion"/>
  </si>
  <si>
    <t>Version</t>
    <phoneticPr fontId="1" type="noConversion"/>
  </si>
  <si>
    <t>RO</t>
    <phoneticPr fontId="1" type="noConversion"/>
  </si>
  <si>
    <t>String</t>
    <phoneticPr fontId="1" type="noConversion"/>
  </si>
  <si>
    <t>-</t>
    <phoneticPr fontId="1" type="noConversion"/>
  </si>
  <si>
    <t>문서정보</t>
    <phoneticPr fontId="1" type="noConversion"/>
  </si>
  <si>
    <t xml:space="preserve">Version </t>
    <phoneticPr fontId="1" type="noConversion"/>
  </si>
  <si>
    <t>Date</t>
    <phoneticPr fontId="1" type="noConversion"/>
  </si>
  <si>
    <t>RO</t>
    <phoneticPr fontId="1" type="noConversion"/>
  </si>
  <si>
    <t>-</t>
    <phoneticPr fontId="1" type="noConversion"/>
  </si>
  <si>
    <t>RO</t>
    <phoneticPr fontId="1" type="noConversion"/>
  </si>
  <si>
    <t>Integer</t>
    <phoneticPr fontId="1" type="noConversion"/>
  </si>
  <si>
    <t>Analog Input</t>
    <phoneticPr fontId="1" type="noConversion"/>
  </si>
  <si>
    <t>Analog Output</t>
    <phoneticPr fontId="1" type="noConversion"/>
  </si>
  <si>
    <t>RW</t>
    <phoneticPr fontId="1" type="noConversion"/>
  </si>
  <si>
    <t>RW</t>
    <phoneticPr fontId="1" type="noConversion"/>
  </si>
  <si>
    <t>Index</t>
    <phoneticPr fontId="1" type="noConversion"/>
  </si>
  <si>
    <t>Attribute</t>
    <phoneticPr fontId="1" type="noConversion"/>
  </si>
  <si>
    <t>Type</t>
    <phoneticPr fontId="1" type="noConversion"/>
  </si>
  <si>
    <t>Min, Max, Increment</t>
    <phoneticPr fontId="1" type="noConversion"/>
  </si>
  <si>
    <t>field</t>
    <phoneticPr fontId="1" type="noConversion"/>
  </si>
  <si>
    <t>key</t>
    <phoneticPr fontId="1" type="noConversion"/>
  </si>
  <si>
    <t>Index</t>
    <phoneticPr fontId="1" type="noConversion"/>
  </si>
  <si>
    <t>Value</t>
    <phoneticPr fontId="1" type="noConversion"/>
  </si>
  <si>
    <t>Integer</t>
    <phoneticPr fontId="1" type="noConversion"/>
  </si>
  <si>
    <t>Parameter ID</t>
    <phoneticPr fontId="1" type="noConversion"/>
  </si>
  <si>
    <t>파라미터  ID</t>
    <phoneticPr fontId="1" type="noConversion"/>
  </si>
  <si>
    <t>Readable and Writable</t>
    <phoneticPr fontId="1" type="noConversion"/>
  </si>
  <si>
    <t>Read Only</t>
    <phoneticPr fontId="1" type="noConversion"/>
  </si>
  <si>
    <t>Reboot</t>
    <phoneticPr fontId="1" type="noConversion"/>
  </si>
  <si>
    <t>Non Power</t>
    <phoneticPr fontId="1" type="noConversion"/>
  </si>
  <si>
    <t>Name</t>
    <phoneticPr fontId="1" type="noConversion"/>
  </si>
  <si>
    <t>Version</t>
    <phoneticPr fontId="1" type="noConversion"/>
  </si>
  <si>
    <t>RB</t>
    <phoneticPr fontId="1" type="noConversion"/>
  </si>
  <si>
    <t>RB</t>
    <phoneticPr fontId="1" type="noConversion"/>
  </si>
  <si>
    <t>Float</t>
    <phoneticPr fontId="1" type="noConversion"/>
  </si>
  <si>
    <t>Wheel Radius</t>
    <phoneticPr fontId="1" type="noConversion"/>
  </si>
  <si>
    <t>Unit</t>
    <phoneticPr fontId="1" type="noConversion"/>
  </si>
  <si>
    <t>pulse/rev</t>
    <phoneticPr fontId="1" type="noConversion"/>
  </si>
  <si>
    <t>1:n</t>
    <phoneticPr fontId="1" type="noConversion"/>
  </si>
  <si>
    <t>mm</t>
    <phoneticPr fontId="1" type="noConversion"/>
  </si>
  <si>
    <t>4채배하기 전</t>
    <phoneticPr fontId="1" type="noConversion"/>
  </si>
  <si>
    <t>Reboot 이후에 적용됨 (ReadWritable의 일종)</t>
    <phoneticPr fontId="1" type="noConversion"/>
  </si>
  <si>
    <t>High Power 꺼진 후에 적용됨 (ReadWritable의 일종)</t>
    <phoneticPr fontId="1" type="noConversion"/>
  </si>
  <si>
    <t>Hal</t>
    <phoneticPr fontId="1" type="noConversion"/>
  </si>
  <si>
    <t>RW</t>
    <phoneticPr fontId="1" type="noConversion"/>
  </si>
  <si>
    <t>RO</t>
    <phoneticPr fontId="1" type="noConversion"/>
  </si>
  <si>
    <t>RB</t>
    <phoneticPr fontId="1" type="noConversion"/>
  </si>
  <si>
    <t>NP</t>
    <phoneticPr fontId="1" type="noConversion"/>
  </si>
  <si>
    <t>String</t>
    <phoneticPr fontId="1" type="noConversion"/>
  </si>
  <si>
    <t>문자열</t>
    <phoneticPr fontId="1" type="noConversion"/>
  </si>
  <si>
    <t>INT</t>
    <phoneticPr fontId="1" type="noConversion"/>
  </si>
  <si>
    <t>FLT</t>
    <phoneticPr fontId="1" type="noConversion"/>
  </si>
  <si>
    <t>STR</t>
    <phoneticPr fontId="1" type="noConversion"/>
  </si>
  <si>
    <t>String</t>
    <phoneticPr fontId="1" type="noConversion"/>
  </si>
  <si>
    <t>RW, RO, RB, NP</t>
    <phoneticPr fontId="1" type="noConversion"/>
  </si>
  <si>
    <t>INT, FLT, STR</t>
    <phoneticPr fontId="1" type="noConversion"/>
  </si>
  <si>
    <t>control type</t>
    <phoneticPr fontId="1" type="noConversion"/>
  </si>
  <si>
    <t>RB</t>
    <phoneticPr fontId="1" type="noConversion"/>
  </si>
  <si>
    <t>1-2000</t>
    <phoneticPr fontId="1" type="noConversion"/>
  </si>
  <si>
    <t>2001-3000</t>
    <phoneticPr fontId="1" type="noConversion"/>
  </si>
  <si>
    <t>6001-7000</t>
    <phoneticPr fontId="1" type="noConversion"/>
  </si>
  <si>
    <t>7001-10000</t>
    <phoneticPr fontId="1" type="noConversion"/>
  </si>
  <si>
    <t>Control</t>
    <phoneticPr fontId="1" type="noConversion"/>
  </si>
  <si>
    <t>4001-6000</t>
    <phoneticPr fontId="1" type="noConversion"/>
  </si>
  <si>
    <t>3001-4000</t>
    <phoneticPr fontId="1" type="noConversion"/>
  </si>
  <si>
    <t>Navigation</t>
    <phoneticPr fontId="1" type="noConversion"/>
  </si>
  <si>
    <t>Network(ACS 등)</t>
    <phoneticPr fontId="1" type="noConversion"/>
  </si>
  <si>
    <t>Release</t>
    <phoneticPr fontId="1" type="noConversion"/>
  </si>
  <si>
    <t>RO</t>
    <phoneticPr fontId="1" type="noConversion"/>
  </si>
  <si>
    <t>String</t>
    <phoneticPr fontId="1" type="noConversion"/>
  </si>
  <si>
    <t>RW</t>
    <phoneticPr fontId="1" type="noConversion"/>
  </si>
  <si>
    <t>RB</t>
    <phoneticPr fontId="1" type="noConversion"/>
  </si>
  <si>
    <t>Integer</t>
    <phoneticPr fontId="1" type="noConversion"/>
  </si>
  <si>
    <t>usec</t>
    <phoneticPr fontId="1" type="noConversion"/>
  </si>
  <si>
    <t>Control Period target</t>
    <phoneticPr fontId="1" type="noConversion"/>
  </si>
  <si>
    <t>Integer</t>
    <phoneticPr fontId="1" type="noConversion"/>
  </si>
  <si>
    <t>Controlword</t>
    <phoneticPr fontId="1" type="noConversion"/>
  </si>
  <si>
    <t>RW</t>
    <phoneticPr fontId="1" type="noConversion"/>
  </si>
  <si>
    <t>Statusword</t>
    <phoneticPr fontId="1" type="noConversion"/>
  </si>
  <si>
    <t>RO</t>
    <phoneticPr fontId="1" type="noConversion"/>
  </si>
  <si>
    <t>Integer</t>
    <phoneticPr fontId="1" type="noConversion"/>
  </si>
  <si>
    <t>Manual Heartbeat</t>
    <phoneticPr fontId="1" type="noConversion"/>
  </si>
  <si>
    <t>Manual Speed Limit</t>
    <phoneticPr fontId="1" type="noConversion"/>
  </si>
  <si>
    <t>Manual Speed</t>
    <phoneticPr fontId="1" type="noConversion"/>
  </si>
  <si>
    <t>Integer</t>
    <phoneticPr fontId="1" type="noConversion"/>
  </si>
  <si>
    <t>msec</t>
    <phoneticPr fontId="1" type="noConversion"/>
  </si>
  <si>
    <t>Default</t>
    <phoneticPr fontId="1" type="noConversion"/>
  </si>
  <si>
    <t>10000 (100Hz)</t>
    <phoneticPr fontId="1" type="noConversion"/>
  </si>
  <si>
    <t>-</t>
    <phoneticPr fontId="1" type="noConversion"/>
  </si>
  <si>
    <t>0 or 1</t>
    <phoneticPr fontId="1" type="noConversion"/>
  </si>
  <si>
    <t>Float</t>
    <phoneticPr fontId="1" type="noConversion"/>
  </si>
  <si>
    <t>RW</t>
    <phoneticPr fontId="1" type="noConversion"/>
  </si>
  <si>
    <t>Float</t>
    <phoneticPr fontId="1" type="noConversion"/>
  </si>
  <si>
    <t>forward</t>
    <phoneticPr fontId="1" type="noConversion"/>
  </si>
  <si>
    <t>forward</t>
    <phoneticPr fontId="1" type="noConversion"/>
  </si>
  <si>
    <t>backword</t>
    <phoneticPr fontId="1" type="noConversion"/>
  </si>
  <si>
    <t>backword</t>
    <phoneticPr fontId="1" type="noConversion"/>
  </si>
  <si>
    <t>Remark</t>
    <phoneticPr fontId="1" type="noConversion"/>
  </si>
  <si>
    <t>m/s m/s deg/s</t>
    <phoneticPr fontId="1" type="noConversion"/>
  </si>
  <si>
    <t>Control Period current</t>
    <phoneticPr fontId="1" type="noConversion"/>
  </si>
  <si>
    <t>devices open status</t>
    <phoneticPr fontId="1" type="noConversion"/>
  </si>
  <si>
    <t>RO</t>
    <phoneticPr fontId="1" type="noConversion"/>
  </si>
  <si>
    <t>Integer</t>
    <phoneticPr fontId="1" type="noConversion"/>
  </si>
  <si>
    <t>1 = all opened, -1 : open fail</t>
    <phoneticPr fontId="1" type="noConversion"/>
  </si>
  <si>
    <t>Devices open error message</t>
    <phoneticPr fontId="1" type="noConversion"/>
  </si>
  <si>
    <t>String</t>
    <phoneticPr fontId="1" type="noConversion"/>
  </si>
  <si>
    <t># of errors</t>
    <phoneticPr fontId="1" type="noConversion"/>
  </si>
  <si>
    <t>open errors.</t>
    <phoneticPr fontId="1" type="noConversion"/>
  </si>
  <si>
    <t>by 12</t>
    <phoneticPr fontId="1" type="noConversion"/>
  </si>
  <si>
    <t>by 13</t>
    <phoneticPr fontId="1" type="noConversion"/>
  </si>
  <si>
    <t>rpm</t>
    <phoneticPr fontId="1" type="noConversion"/>
  </si>
  <si>
    <t>RO</t>
    <phoneticPr fontId="1" type="noConversion"/>
  </si>
  <si>
    <t>Position Actual</t>
    <phoneticPr fontId="1" type="noConversion"/>
  </si>
  <si>
    <t>x</t>
    <phoneticPr fontId="1" type="noConversion"/>
  </si>
  <si>
    <t>y</t>
    <phoneticPr fontId="1" type="noConversion"/>
  </si>
  <si>
    <t>theta</t>
    <phoneticPr fontId="1" type="noConversion"/>
  </si>
  <si>
    <t>RO</t>
    <phoneticPr fontId="1" type="noConversion"/>
  </si>
  <si>
    <t>Integer</t>
    <phoneticPr fontId="1" type="noConversion"/>
  </si>
  <si>
    <t>System State</t>
    <phoneticPr fontId="1" type="noConversion"/>
  </si>
  <si>
    <t>RW</t>
    <phoneticPr fontId="1" type="noConversion"/>
  </si>
  <si>
    <t>System Event</t>
    <phoneticPr fontId="1" type="noConversion"/>
  </si>
  <si>
    <t>0 : StartUp, 
1 : DeviceOpened, 
2 : DeviceOpenFailed, 
3 : ManualOp, 
4 : AutomaticOp, 
5 : DeviceCloseed, 
6 : Finished</t>
    <phoneticPr fontId="1" type="noConversion"/>
  </si>
  <si>
    <t>-1 : no event
0 : open
1 : start
2 : goAutomaticOp
3 : goManualOp
4 : close
5 : finish (remote에서 할수 없음)</t>
    <phoneticPr fontId="1" type="noConversion"/>
  </si>
  <si>
    <t>Position Target</t>
    <phoneticPr fontId="1" type="noConversion"/>
  </si>
  <si>
    <t>Velocity Actual</t>
    <phoneticPr fontId="1" type="noConversion"/>
  </si>
  <si>
    <t>Velocity Target</t>
    <phoneticPr fontId="1" type="noConversion"/>
  </si>
  <si>
    <t>Int</t>
    <phoneticPr fontId="1" type="noConversion"/>
  </si>
  <si>
    <t>Start Point ID</t>
    <phoneticPr fontId="1" type="noConversion"/>
  </si>
  <si>
    <t>End Point ID</t>
    <phoneticPr fontId="1" type="noConversion"/>
  </si>
  <si>
    <t>Segment ID</t>
    <phoneticPr fontId="1" type="noConversion"/>
  </si>
  <si>
    <t>0.1mm, 0.1mm, mdeg</t>
    <phoneticPr fontId="1" type="noConversion"/>
  </si>
  <si>
    <t>RO</t>
    <phoneticPr fontId="1" type="noConversion"/>
  </si>
  <si>
    <t>Int</t>
    <phoneticPr fontId="1" type="noConversion"/>
  </si>
  <si>
    <t>0 or 1 (DI)</t>
    <phoneticPr fontId="1" type="noConversion"/>
  </si>
  <si>
    <t>RW</t>
    <phoneticPr fontId="1" type="noConversion"/>
  </si>
  <si>
    <t>Int</t>
    <phoneticPr fontId="1" type="noConversion"/>
  </si>
  <si>
    <t>point id</t>
    <phoneticPr fontId="1" type="noConversion"/>
  </si>
  <si>
    <t>segment id</t>
    <phoneticPr fontId="1" type="noConversion"/>
  </si>
  <si>
    <t>Skew Target</t>
    <phoneticPr fontId="1" type="noConversion"/>
  </si>
  <si>
    <t>RO</t>
    <phoneticPr fontId="1" type="noConversion"/>
  </si>
  <si>
    <t>Integer</t>
    <phoneticPr fontId="1" type="noConversion"/>
  </si>
  <si>
    <t>wait_for_EOM</t>
    <phoneticPr fontId="1" type="noConversion"/>
  </si>
  <si>
    <t>RO</t>
    <phoneticPr fontId="1" type="noConversion"/>
  </si>
  <si>
    <t>Integer</t>
    <phoneticPr fontId="1" type="noConversion"/>
  </si>
  <si>
    <t>DataLogger Trigger</t>
    <phoneticPr fontId="1" type="noConversion"/>
  </si>
  <si>
    <t>RW</t>
    <phoneticPr fontId="1" type="noConversion"/>
  </si>
  <si>
    <t>Integer</t>
    <phoneticPr fontId="1" type="noConversion"/>
  </si>
  <si>
    <t>DataLogger Data1</t>
    <phoneticPr fontId="1" type="noConversion"/>
  </si>
  <si>
    <t>Index</t>
    <phoneticPr fontId="1" type="noConversion"/>
  </si>
  <si>
    <t>subIndex</t>
    <phoneticPr fontId="1" type="noConversion"/>
  </si>
  <si>
    <t xml:space="preserve">Index &lt; 0 : no logging </t>
    <phoneticPr fontId="1" type="noConversion"/>
  </si>
  <si>
    <t>DataLogger Data2</t>
    <phoneticPr fontId="1" type="noConversion"/>
  </si>
  <si>
    <t>DataLogger Data3</t>
    <phoneticPr fontId="1" type="noConversion"/>
  </si>
  <si>
    <t>DataLogger Data4</t>
    <phoneticPr fontId="1" type="noConversion"/>
  </si>
  <si>
    <t>DataLogger Data5</t>
    <phoneticPr fontId="1" type="noConversion"/>
  </si>
  <si>
    <t>DataLogger Data6</t>
    <phoneticPr fontId="1" type="noConversion"/>
  </si>
  <si>
    <t>DataLogger Data7</t>
    <phoneticPr fontId="1" type="noConversion"/>
  </si>
  <si>
    <t>DataLogger Data8</t>
    <phoneticPr fontId="1" type="noConversion"/>
  </si>
  <si>
    <t>DataLogger Data9</t>
    <phoneticPr fontId="1" type="noConversion"/>
  </si>
  <si>
    <t>DataLogger Data10</t>
    <phoneticPr fontId="1" type="noConversion"/>
  </si>
  <si>
    <t>DataLogger Data11</t>
    <phoneticPr fontId="1" type="noConversion"/>
  </si>
  <si>
    <t>DataLogger Data12</t>
    <phoneticPr fontId="1" type="noConversion"/>
  </si>
  <si>
    <t>DataLogger Sampling Interval</t>
    <phoneticPr fontId="1" type="noConversion"/>
  </si>
  <si>
    <t>DataLogger State</t>
    <phoneticPr fontId="1" type="noConversion"/>
  </si>
  <si>
    <t>RW</t>
    <phoneticPr fontId="1" type="noConversion"/>
  </si>
  <si>
    <t>Integer</t>
    <phoneticPr fontId="1" type="noConversion"/>
  </si>
  <si>
    <t>DataLogger Data13</t>
    <phoneticPr fontId="1" type="noConversion"/>
  </si>
  <si>
    <t>DataLogger Data14</t>
    <phoneticPr fontId="1" type="noConversion"/>
  </si>
  <si>
    <t>DataLogger Data15</t>
    <phoneticPr fontId="1" type="noConversion"/>
  </si>
  <si>
    <t>DataLogger Data16</t>
    <phoneticPr fontId="1" type="noConversion"/>
  </si>
  <si>
    <t>RW</t>
    <phoneticPr fontId="1" type="noConversion"/>
  </si>
  <si>
    <t>Int</t>
    <phoneticPr fontId="1" type="noConversion"/>
  </si>
  <si>
    <t>x</t>
    <phoneticPr fontId="1" type="noConversion"/>
  </si>
  <si>
    <t>y</t>
    <phoneticPr fontId="1" type="noConversion"/>
  </si>
  <si>
    <t>theta</t>
    <phoneticPr fontId="1" type="noConversion"/>
  </si>
  <si>
    <t>0.1mm 0.1mm mdeg</t>
    <phoneticPr fontId="1" type="noConversion"/>
  </si>
  <si>
    <t>Float</t>
    <phoneticPr fontId="1" type="noConversion"/>
  </si>
  <si>
    <t>0 : Stop
1 : Logging
2 : Writing
3 : Paused</t>
    <phoneticPr fontId="1" type="noConversion"/>
  </si>
  <si>
    <t>0 : 없음
1 : Trigger
2 : Pause
3 : Stop (writing)
4 : HardStop (no writing)</t>
    <phoneticPr fontId="1" type="noConversion"/>
  </si>
  <si>
    <t>EmergencyStop Pressed</t>
    <phoneticPr fontId="1" type="noConversion"/>
  </si>
  <si>
    <t>Bumper Pressed</t>
    <phoneticPr fontId="1" type="noConversion"/>
  </si>
  <si>
    <t>SoftStop Pressed</t>
    <phoneticPr fontId="1" type="noConversion"/>
  </si>
  <si>
    <t>HighPower On</t>
    <phoneticPr fontId="1" type="noConversion"/>
  </si>
  <si>
    <t>SafetyReset Completed</t>
    <phoneticPr fontId="1" type="noConversion"/>
  </si>
  <si>
    <t>BrakeRelease Pressed</t>
    <phoneticPr fontId="1" type="noConversion"/>
  </si>
  <si>
    <t>Start</t>
    <phoneticPr fontId="1" type="noConversion"/>
  </si>
  <si>
    <t>RW</t>
    <phoneticPr fontId="1" type="noConversion"/>
  </si>
  <si>
    <t>Integer</t>
    <phoneticPr fontId="1" type="noConversion"/>
  </si>
  <si>
    <t>0 = stop
1 = start</t>
    <phoneticPr fontId="1" type="noConversion"/>
  </si>
  <si>
    <t>RoutMap Filename</t>
    <phoneticPr fontId="1" type="noConversion"/>
  </si>
  <si>
    <t>String</t>
    <phoneticPr fontId="1" type="noConversion"/>
  </si>
  <si>
    <t>RB</t>
    <phoneticPr fontId="1" type="noConversion"/>
  </si>
  <si>
    <t>Integer</t>
    <phoneticPr fontId="1" type="noConversion"/>
  </si>
  <si>
    <t>RO</t>
    <phoneticPr fontId="1" type="noConversion"/>
  </si>
  <si>
    <t>FL</t>
    <phoneticPr fontId="1" type="noConversion"/>
  </si>
  <si>
    <t>RR</t>
    <phoneticPr fontId="1" type="noConversion"/>
  </si>
  <si>
    <t>FL</t>
    <phoneticPr fontId="1" type="noConversion"/>
  </si>
  <si>
    <t>RR</t>
    <phoneticPr fontId="1" type="noConversion"/>
  </si>
  <si>
    <t>FL</t>
    <phoneticPr fontId="1" type="noConversion"/>
  </si>
  <si>
    <t>RR</t>
    <phoneticPr fontId="1" type="noConversion"/>
  </si>
  <si>
    <t>0 = not ready, 1 = ready</t>
    <phoneticPr fontId="1" type="noConversion"/>
  </si>
  <si>
    <t>1~16 fieldset NO</t>
    <phoneticPr fontId="1" type="noConversion"/>
  </si>
  <si>
    <t>0 = not infringed, 1 = field 1, 2 = field 2, 3 = field 3</t>
    <phoneticPr fontId="1" type="noConversion"/>
  </si>
  <si>
    <t>command</t>
    <phoneticPr fontId="1" type="noConversion"/>
  </si>
  <si>
    <t>Route Map Command : Go</t>
    <phoneticPr fontId="1" type="noConversion"/>
  </si>
  <si>
    <t>Route Map Command : Ready</t>
    <phoneticPr fontId="1" type="noConversion"/>
  </si>
  <si>
    <t>Route Map Command : Goal</t>
    <phoneticPr fontId="1" type="noConversion"/>
  </si>
  <si>
    <t>Float</t>
    <phoneticPr fontId="1" type="noConversion"/>
  </si>
  <si>
    <t>NP</t>
    <phoneticPr fontId="1" type="noConversion"/>
  </si>
  <si>
    <t>Integer</t>
    <phoneticPr fontId="1" type="noConversion"/>
  </si>
  <si>
    <t>(both)</t>
    <phoneticPr fontId="1" type="noConversion"/>
  </si>
  <si>
    <t>defaut : 1000</t>
    <phoneticPr fontId="1" type="noConversion"/>
  </si>
  <si>
    <t>RB</t>
    <phoneticPr fontId="1" type="noConversion"/>
  </si>
  <si>
    <t>Integer</t>
    <phoneticPr fontId="1" type="noConversion"/>
  </si>
  <si>
    <t>Localization Method</t>
    <phoneticPr fontId="1" type="noConversion"/>
  </si>
  <si>
    <t>(both)</t>
    <phoneticPr fontId="1" type="noConversion"/>
  </si>
  <si>
    <t>Laser Scanner Ready</t>
    <phoneticPr fontId="1" type="noConversion"/>
  </si>
  <si>
    <t>Laser Scanner Fieldset</t>
    <phoneticPr fontId="1" type="noConversion"/>
  </si>
  <si>
    <t>Laser Scanner Infringed Field</t>
    <phoneticPr fontId="1" type="noConversion"/>
  </si>
  <si>
    <t>RB</t>
    <phoneticPr fontId="1" type="noConversion"/>
  </si>
  <si>
    <t>Integer</t>
    <phoneticPr fontId="1" type="noConversion"/>
  </si>
  <si>
    <t>Drive Method</t>
    <phoneticPr fontId="1" type="noConversion"/>
  </si>
  <si>
    <t>Hal</t>
    <phoneticPr fontId="1" type="noConversion"/>
  </si>
  <si>
    <t>Device Type</t>
    <phoneticPr fontId="1" type="noConversion"/>
  </si>
  <si>
    <t>HalVehicleDD</t>
    <phoneticPr fontId="1" type="noConversion"/>
  </si>
  <si>
    <t>ControlVehicle</t>
    <phoneticPr fontId="1" type="noConversion"/>
  </si>
  <si>
    <t>ControlVehicleDD</t>
    <phoneticPr fontId="1" type="noConversion"/>
  </si>
  <si>
    <t>Device</t>
    <phoneticPr fontId="1" type="noConversion"/>
  </si>
  <si>
    <t>DeviceIO</t>
    <phoneticPr fontId="1" type="noConversion"/>
  </si>
  <si>
    <t>Transformation from Global coord. to Nav coord.</t>
    <phoneticPr fontId="1" type="noConversion"/>
  </si>
  <si>
    <t>StopOverride Pressed</t>
    <phoneticPr fontId="1" type="noConversion"/>
  </si>
  <si>
    <t>Laser Scanner Use</t>
    <phoneticPr fontId="1" type="noConversion"/>
  </si>
  <si>
    <t>RB</t>
    <phoneticPr fontId="1" type="noConversion"/>
  </si>
  <si>
    <t>Integer</t>
    <phoneticPr fontId="1" type="noConversion"/>
  </si>
  <si>
    <t>use</t>
    <phoneticPr fontId="1" type="noConversion"/>
  </si>
  <si>
    <t>0 = not use  1 = use</t>
    <phoneticPr fontId="1" type="noConversion"/>
  </si>
  <si>
    <t>Sound Use</t>
    <phoneticPr fontId="1" type="noConversion"/>
  </si>
  <si>
    <t>RB</t>
    <phoneticPr fontId="1" type="noConversion"/>
  </si>
  <si>
    <t>Integer</t>
    <phoneticPr fontId="1" type="noConversion"/>
  </si>
  <si>
    <t>use</t>
    <phoneticPr fontId="1" type="noConversion"/>
  </si>
  <si>
    <t>Publish Interval</t>
    <phoneticPr fontId="1" type="noConversion"/>
  </si>
  <si>
    <t>RB</t>
    <phoneticPr fontId="1" type="noConversion"/>
  </si>
  <si>
    <t>Int</t>
    <phoneticPr fontId="1" type="noConversion"/>
  </si>
  <si>
    <t>[msec]</t>
    <phoneticPr fontId="1" type="noConversion"/>
  </si>
  <si>
    <t>0 = encoder pos, 1 = encoder vel, 2 = encoder+nav 3 = encoder+nav+kalman</t>
    <phoneticPr fontId="1" type="noConversion"/>
  </si>
  <si>
    <t>Wait for EOM max timediff</t>
    <phoneticPr fontId="1" type="noConversion"/>
  </si>
  <si>
    <t>Integer</t>
    <phoneticPr fontId="1" type="noConversion"/>
  </si>
  <si>
    <t>[usec]</t>
    <phoneticPr fontId="1" type="noConversion"/>
  </si>
  <si>
    <t>cdeg</t>
    <phoneticPr fontId="1" type="noConversion"/>
  </si>
  <si>
    <t>Max speed</t>
    <phoneticPr fontId="1" type="noConversion"/>
  </si>
  <si>
    <t>RB</t>
    <phoneticPr fontId="1" type="noConversion"/>
  </si>
  <si>
    <t>accel_normal(m/s2), decel_normal(m/s2), accel_slow(m/s2), speed_slow(m/s)</t>
    <phoneticPr fontId="1" type="noConversion"/>
  </si>
  <si>
    <t>Position Error</t>
    <phoneticPr fontId="1" type="noConversion"/>
  </si>
  <si>
    <t>RO</t>
    <phoneticPr fontId="1" type="noConversion"/>
  </si>
  <si>
    <t>Integer</t>
    <phoneticPr fontId="1" type="noConversion"/>
  </si>
  <si>
    <t>x</t>
    <phoneticPr fontId="1" type="noConversion"/>
  </si>
  <si>
    <t>y</t>
    <phoneticPr fontId="1" type="noConversion"/>
  </si>
  <si>
    <t>theta</t>
    <phoneticPr fontId="1" type="noConversion"/>
  </si>
  <si>
    <t>both</t>
    <phoneticPr fontId="1" type="noConversion"/>
  </si>
  <si>
    <t>Encoder Resolution of Traction Motor</t>
    <phoneticPr fontId="1" type="noConversion"/>
  </si>
  <si>
    <t>Rated Current of Traction Motor</t>
    <phoneticPr fontId="1" type="noConversion"/>
  </si>
  <si>
    <t>Max Speed of Traction Motor</t>
    <phoneticPr fontId="1" type="noConversion"/>
  </si>
  <si>
    <t>0 = openloop, 1 = PID, 2 = nonlinear, 3 = kanayama</t>
    <phoneticPr fontId="1" type="noConversion"/>
  </si>
  <si>
    <t>RW</t>
    <phoneticPr fontId="1" type="noConversion"/>
  </si>
  <si>
    <t>int</t>
    <phoneticPr fontId="1" type="noConversion"/>
  </si>
  <si>
    <t>RW</t>
    <phoneticPr fontId="1" type="noConversion"/>
  </si>
  <si>
    <t>int</t>
    <phoneticPr fontId="1" type="noConversion"/>
  </si>
  <si>
    <t>1 = left
-1 = right
0 = 현상유지</t>
    <phoneticPr fontId="1" type="noConversion"/>
  </si>
  <si>
    <t>v</t>
    <phoneticPr fontId="1" type="noConversion"/>
  </si>
  <si>
    <t>v</t>
    <phoneticPr fontId="1" type="noConversion"/>
  </si>
  <si>
    <t>Line</t>
    <phoneticPr fontId="1" type="noConversion"/>
  </si>
  <si>
    <t>Ohcurve</t>
    <phoneticPr fontId="1" type="noConversion"/>
  </si>
  <si>
    <t>Speed Profile</t>
    <phoneticPr fontId="1" type="noConversion"/>
  </si>
  <si>
    <t>0.1mm/s</t>
    <phoneticPr fontId="1" type="noConversion"/>
  </si>
  <si>
    <t>0.1mm/s</t>
    <phoneticPr fontId="1" type="noConversion"/>
  </si>
  <si>
    <t>0 = simulation, 1 = Real</t>
    <phoneticPr fontId="1" type="noConversion"/>
  </si>
  <si>
    <t>RO</t>
    <phoneticPr fontId="1" type="noConversion"/>
  </si>
  <si>
    <t>x position</t>
    <phoneticPr fontId="1" type="noConversion"/>
  </si>
  <si>
    <t>x speed</t>
    <phoneticPr fontId="1" type="noConversion"/>
  </si>
  <si>
    <t>Position</t>
    <phoneticPr fontId="1" type="noConversion"/>
  </si>
  <si>
    <t>[0.1%]</t>
    <phoneticPr fontId="1" type="noConversion"/>
  </si>
  <si>
    <t>Integer</t>
    <phoneticPr fontId="1" type="noConversion"/>
  </si>
  <si>
    <t>[encoder count]</t>
    <phoneticPr fontId="1" type="noConversion"/>
  </si>
  <si>
    <t>Controlword</t>
    <phoneticPr fontId="1" type="noConversion"/>
  </si>
  <si>
    <t>Statusword</t>
    <phoneticPr fontId="1" type="noConversion"/>
  </si>
  <si>
    <t>RO</t>
    <phoneticPr fontId="1" type="noConversion"/>
  </si>
  <si>
    <t>RO</t>
    <phoneticPr fontId="1" type="noConversion"/>
  </si>
  <si>
    <t>Integer</t>
    <phoneticPr fontId="1" type="noConversion"/>
  </si>
  <si>
    <t>Integer</t>
    <phoneticPr fontId="1" type="noConversion"/>
  </si>
  <si>
    <t>Front Motor</t>
    <phoneticPr fontId="1" type="noConversion"/>
  </si>
  <si>
    <t>Front Motor</t>
    <phoneticPr fontId="1" type="noConversion"/>
  </si>
  <si>
    <t>Rear Motor</t>
    <phoneticPr fontId="1" type="noConversion"/>
  </si>
  <si>
    <t>Integer</t>
    <phoneticPr fontId="1" type="noConversion"/>
  </si>
  <si>
    <t>Mode of Operation Display</t>
    <phoneticPr fontId="1" type="noConversion"/>
  </si>
  <si>
    <t>Integer</t>
    <phoneticPr fontId="1" type="noConversion"/>
  </si>
  <si>
    <t>accel</t>
    <phoneticPr fontId="1" type="noConversion"/>
  </si>
  <si>
    <t>decel</t>
    <phoneticPr fontId="1" type="noConversion"/>
  </si>
  <si>
    <t>Float</t>
    <phoneticPr fontId="1" type="noConversion"/>
  </si>
  <si>
    <t>m/s m/s</t>
    <phoneticPr fontId="1" type="noConversion"/>
  </si>
  <si>
    <t>항상 양의 값</t>
    <phoneticPr fontId="1" type="noConversion"/>
  </si>
  <si>
    <t>항상 양의 값</t>
    <phoneticPr fontId="1" type="noConversion"/>
  </si>
  <si>
    <t>RO</t>
    <phoneticPr fontId="1" type="noConversion"/>
  </si>
  <si>
    <t>RO</t>
    <phoneticPr fontId="1" type="noConversion"/>
  </si>
  <si>
    <t>Integer</t>
    <phoneticPr fontId="1" type="noConversion"/>
  </si>
  <si>
    <t>Route Type</t>
    <phoneticPr fontId="1" type="noConversion"/>
  </si>
  <si>
    <t>speed_max
(재조정된)</t>
    <phoneticPr fontId="1" type="noConversion"/>
  </si>
  <si>
    <t>spee profile state</t>
    <phoneticPr fontId="1" type="noConversion"/>
  </si>
  <si>
    <t xml:space="preserve"> type : 0 - No, 1 - Line, 2 - Spin, 3 - Arc, 4 - OhCurve
 Segment ID, Point ID
 Speed_max mm/s (straight)
wait_for_EOM : 0(false), 1(true)
speed_state : 0 (init), 1(normal), 2(slow), 3(stop)</t>
    <phoneticPr fontId="1" type="noConversion"/>
  </si>
  <si>
    <t>Route Type</t>
    <phoneticPr fontId="1" type="noConversion"/>
  </si>
  <si>
    <t>speed_max
(Routemap상)</t>
    <phoneticPr fontId="1" type="noConversion"/>
  </si>
  <si>
    <t>Gain</t>
    <phoneticPr fontId="1" type="noConversion"/>
  </si>
  <si>
    <t>RW</t>
    <phoneticPr fontId="1" type="noConversion"/>
  </si>
  <si>
    <t>Float</t>
    <phoneticPr fontId="1" type="noConversion"/>
  </si>
  <si>
    <t>counts/s</t>
    <phoneticPr fontId="1" type="noConversion"/>
  </si>
  <si>
    <t>rpm</t>
    <phoneticPr fontId="1" type="noConversion"/>
  </si>
  <si>
    <t>DS1</t>
    <phoneticPr fontId="1" type="noConversion"/>
  </si>
  <si>
    <t>speed creep</t>
    <phoneticPr fontId="1" type="noConversion"/>
  </si>
  <si>
    <t>distance creep</t>
    <phoneticPr fontId="1" type="noConversion"/>
  </si>
  <si>
    <t>Target Steering</t>
    <phoneticPr fontId="1" type="noConversion"/>
  </si>
  <si>
    <t>RO</t>
    <phoneticPr fontId="1" type="noConversion"/>
  </si>
  <si>
    <t>int</t>
    <phoneticPr fontId="1" type="noConversion"/>
  </si>
  <si>
    <t xml:space="preserve">1 = left
-1 = right
0 = error </t>
    <phoneticPr fontId="1" type="noConversion"/>
  </si>
  <si>
    <t>Actual Velocity [m/s]</t>
    <phoneticPr fontId="1" type="noConversion"/>
  </si>
  <si>
    <t>Target Velocity [m/s]</t>
    <phoneticPr fontId="1" type="noConversion"/>
  </si>
  <si>
    <t>Actual Torque [0.1%]</t>
    <phoneticPr fontId="1" type="noConversion"/>
  </si>
  <si>
    <t>[m/s]</t>
    <phoneticPr fontId="1" type="noConversion"/>
  </si>
  <si>
    <t>[m/s]</t>
    <phoneticPr fontId="1" type="noConversion"/>
  </si>
  <si>
    <t>Demand Torque [0.1%]</t>
    <phoneticPr fontId="1" type="noConversion"/>
  </si>
  <si>
    <t>Digital Input Actual</t>
    <phoneticPr fontId="1" type="noConversion"/>
  </si>
  <si>
    <t>Digital Output Actual</t>
    <phoneticPr fontId="1" type="noConversion"/>
  </si>
  <si>
    <t>Digital Output Target</t>
    <phoneticPr fontId="1" type="noConversion"/>
  </si>
  <si>
    <t>RW</t>
    <phoneticPr fontId="1" type="noConversion"/>
  </si>
  <si>
    <t>Integer</t>
    <phoneticPr fontId="1" type="noConversion"/>
  </si>
  <si>
    <t>IO Status</t>
    <phoneticPr fontId="1" type="noConversion"/>
  </si>
  <si>
    <t>RO</t>
    <phoneticPr fontId="1" type="noConversion"/>
  </si>
  <si>
    <t>Int</t>
    <phoneticPr fontId="1" type="noConversion"/>
  </si>
  <si>
    <t>MCOn</t>
    <phoneticPr fontId="1" type="noConversion"/>
  </si>
  <si>
    <t>Brake</t>
    <phoneticPr fontId="1" type="noConversion"/>
  </si>
  <si>
    <t>RW</t>
    <phoneticPr fontId="1" type="noConversion"/>
  </si>
  <si>
    <t>Safety Reset
(1=reset, 0=noaction)</t>
    <phoneticPr fontId="1" type="noConversion"/>
  </si>
  <si>
    <t>IO Command</t>
    <phoneticPr fontId="1" type="noConversion"/>
  </si>
  <si>
    <t>Brake Off
(1=release, 0=no change, -1 = puton)</t>
    <phoneticPr fontId="1" type="noConversion"/>
  </si>
  <si>
    <t>Steering(1=left, -1=right, 0=none)</t>
    <phoneticPr fontId="1" type="noConversion"/>
  </si>
  <si>
    <t>Steering
( 1= go left, -1 = go right, 0 = none)</t>
    <phoneticPr fontId="1" type="noConversion"/>
  </si>
  <si>
    <t>DataLogger Logging Time</t>
    <phoneticPr fontId="1" type="noConversion"/>
  </si>
  <si>
    <t>unit : sec</t>
    <phoneticPr fontId="1" type="noConversion"/>
  </si>
  <si>
    <t>n times of control period(&lt;4004&gt;)</t>
    <phoneticPr fontId="1" type="noConversion"/>
  </si>
  <si>
    <t>Target Steering Go</t>
    <phoneticPr fontId="1" type="noConversion"/>
  </si>
  <si>
    <t>RW</t>
    <phoneticPr fontId="1" type="noConversion"/>
  </si>
  <si>
    <t>int</t>
    <phoneticPr fontId="1" type="noConversion"/>
  </si>
  <si>
    <t>0 = no action
1 = action</t>
    <phoneticPr fontId="1" type="noConversion"/>
  </si>
  <si>
    <t>Barcode Velocity [m/s]</t>
    <phoneticPr fontId="1" type="noConversion"/>
  </si>
  <si>
    <t>Float</t>
    <phoneticPr fontId="1" type="noConversion"/>
  </si>
  <si>
    <t>[0.1mm]</t>
    <phoneticPr fontId="1" type="noConversion"/>
  </si>
  <si>
    <t>[0.1m/s]</t>
    <phoneticPr fontId="1" type="noConversion"/>
  </si>
  <si>
    <t>Target Velocity [rpm]</t>
    <phoneticPr fontId="1" type="noConversion"/>
  </si>
  <si>
    <t>Actual Velocity [rpm]</t>
    <phoneticPr fontId="1" type="noConversion"/>
  </si>
  <si>
    <t>[rpm]</t>
    <phoneticPr fontId="1" type="noConversion"/>
  </si>
  <si>
    <t>[rpm]</t>
    <phoneticPr fontId="1" type="noConversion"/>
  </si>
  <si>
    <t>운용파트</t>
    <phoneticPr fontId="1" type="noConversion"/>
  </si>
  <si>
    <t>모드</t>
    <phoneticPr fontId="1" type="noConversion"/>
  </si>
  <si>
    <t>--&gt;</t>
    <phoneticPr fontId="1" type="noConversion"/>
  </si>
  <si>
    <t>주행시스템 현재상태 확인</t>
    <phoneticPr fontId="1" type="noConversion"/>
  </si>
  <si>
    <t>주행시스템 상태변경 이벤트</t>
    <phoneticPr fontId="1" type="noConversion"/>
  </si>
  <si>
    <t>&lt;--</t>
    <phoneticPr fontId="1" type="noConversion"/>
  </si>
  <si>
    <t>System Event Result</t>
    <phoneticPr fontId="1" type="noConversion"/>
  </si>
  <si>
    <t>RO</t>
    <phoneticPr fontId="1" type="noConversion"/>
  </si>
  <si>
    <t>String</t>
    <phoneticPr fontId="1" type="noConversion"/>
  </si>
  <si>
    <t>문자열 길이 0 : 이벤트 정상처리
문자열 길이 1이상 : 이벤트 에러메세지</t>
    <phoneticPr fontId="1" type="noConversion"/>
  </si>
  <si>
    <t>Steering</t>
    <phoneticPr fontId="1" type="noConversion"/>
  </si>
  <si>
    <t>Target Steering</t>
    <phoneticPr fontId="1" type="noConversion"/>
  </si>
  <si>
    <t>Actual Steering</t>
    <phoneticPr fontId="1" type="noConversion"/>
  </si>
  <si>
    <t>주행파트</t>
    <phoneticPr fontId="1" type="noConversion"/>
  </si>
  <si>
    <t>주행시스템 상태변경 이벤트 에러메세지</t>
    <phoneticPr fontId="1" type="noConversion"/>
  </si>
  <si>
    <t>IN_MC_ON</t>
    <phoneticPr fontId="1" type="noConversion"/>
  </si>
  <si>
    <t>1 = MC on
0 = MC off</t>
    <phoneticPr fontId="1" type="noConversion"/>
  </si>
  <si>
    <t>Actual Route Info</t>
    <phoneticPr fontId="1" type="noConversion"/>
  </si>
  <si>
    <t>로깅용 데이터</t>
    <phoneticPr fontId="1" type="noConversion"/>
  </si>
  <si>
    <t>IO</t>
    <phoneticPr fontId="1" type="noConversion"/>
  </si>
  <si>
    <t>경로정보</t>
    <phoneticPr fontId="1" type="noConversion"/>
  </si>
  <si>
    <t>목표지점</t>
    <phoneticPr fontId="1" type="noConversion"/>
  </si>
  <si>
    <t>Goal</t>
    <phoneticPr fontId="1" type="noConversion"/>
  </si>
  <si>
    <t>자동/수동 전환</t>
    <phoneticPr fontId="1" type="noConversion"/>
  </si>
  <si>
    <t>2020. 5. 4.</t>
    <phoneticPr fontId="1" type="noConversion"/>
  </si>
  <si>
    <t>자동/수동 상태</t>
    <phoneticPr fontId="1" type="noConversion"/>
  </si>
  <si>
    <t>set</t>
    <phoneticPr fontId="1" type="noConversion"/>
  </si>
  <si>
    <t>전륜 현재 부하율(0.1%)</t>
    <phoneticPr fontId="1" type="noConversion"/>
  </si>
  <si>
    <t>후륜 현재 속도 (rpm)</t>
    <phoneticPr fontId="1" type="noConversion"/>
  </si>
  <si>
    <t>후륜 현재 부하율(0.1%)</t>
    <phoneticPr fontId="1" type="noConversion"/>
  </si>
  <si>
    <t>현재 속도 (rpm)</t>
    <phoneticPr fontId="1" type="noConversion"/>
  </si>
  <si>
    <t>publish</t>
    <phoneticPr fontId="1" type="noConversion"/>
  </si>
  <si>
    <t>"7028" "전륜/후륜"</t>
    <phoneticPr fontId="1" type="noConversion"/>
  </si>
  <si>
    <t>(both)</t>
    <phoneticPr fontId="1" type="noConversion"/>
  </si>
  <si>
    <t>Gear Ratio</t>
    <phoneticPr fontId="1" type="noConversion"/>
  </si>
  <si>
    <t>RO</t>
    <phoneticPr fontId="1" type="noConversion"/>
  </si>
  <si>
    <t>Integer</t>
    <phoneticPr fontId="1" type="noConversion"/>
  </si>
  <si>
    <t>Point ID</t>
    <phoneticPr fontId="1" type="noConversion"/>
  </si>
  <si>
    <t>Segment ID</t>
    <phoneticPr fontId="1" type="noConversion"/>
  </si>
  <si>
    <t>PDO Receive Time Period [usec]</t>
    <phoneticPr fontId="1" type="noConversion"/>
  </si>
  <si>
    <t>RO</t>
    <phoneticPr fontId="1" type="noConversion"/>
  </si>
  <si>
    <t>period</t>
    <phoneticPr fontId="1" type="noConversion"/>
  </si>
  <si>
    <t>DC Bus Voltage [0.01V]</t>
    <phoneticPr fontId="1" type="noConversion"/>
  </si>
  <si>
    <t>Front Motor</t>
    <phoneticPr fontId="1" type="noConversion"/>
  </si>
  <si>
    <t>Front Motor</t>
    <phoneticPr fontId="1" type="noConversion"/>
  </si>
  <si>
    <t>Front Motor</t>
    <phoneticPr fontId="1" type="noConversion"/>
  </si>
  <si>
    <t>0 = Normal
1 = Slow
2 = Stop
3 = E-Stop(MC off)</t>
    <phoneticPr fontId="1" type="noConversion"/>
  </si>
  <si>
    <t>Detecting Obstacles</t>
    <phoneticPr fontId="1" type="noConversion"/>
  </si>
  <si>
    <t>Route Map Command : Series Goal</t>
    <phoneticPr fontId="1" type="noConversion"/>
  </si>
  <si>
    <t>0 : No, 1 : Ready, 2 : Goal, 3: Series Goal</t>
    <phoneticPr fontId="1" type="noConversion"/>
  </si>
  <si>
    <t>-1이면 끝</t>
    <phoneticPr fontId="1" type="noConversion"/>
  </si>
  <si>
    <t>String</t>
    <phoneticPr fontId="1" type="noConversion"/>
  </si>
  <si>
    <t>point id0;pointid1;pointid2</t>
    <phoneticPr fontId="1" type="noConversion"/>
  </si>
  <si>
    <t>2;3;4;5</t>
    <phoneticPr fontId="1" type="noConversion"/>
  </si>
  <si>
    <t>Route Generator</t>
    <phoneticPr fontId="1" type="noConversion"/>
  </si>
  <si>
    <t>Goal (PointID/Barcode[0.1mm])</t>
    <phoneticPr fontId="1" type="noConversion"/>
  </si>
  <si>
    <t>Route Container</t>
    <phoneticPr fontId="1" type="noConversion"/>
  </si>
  <si>
    <t xml:space="preserve"> type : 0 - No, 1 - Line, 2 - Rotate, 3 - Circle
 Segment ID, Point ID</t>
    <phoneticPr fontId="1" type="noConversion"/>
  </si>
  <si>
    <t xml:space="preserve"> type : 0 - No, 1 - Line, 2 - Rotate, 3 - Circle
 Segment ID, Point ID
 Speed_max mm/s (straight), mdeg/s (spinturn)</t>
    <phoneticPr fontId="1" type="noConversion"/>
  </si>
  <si>
    <t xml:space="preserve">Route Current </t>
    <phoneticPr fontId="1" type="noConversion"/>
  </si>
  <si>
    <t>자동모드에서 OCS 보고용</t>
    <phoneticPr fontId="1" type="noConversion"/>
  </si>
  <si>
    <t>Route by Barcode</t>
    <phoneticPr fontId="1" type="noConversion"/>
  </si>
  <si>
    <t>on Route</t>
    <phoneticPr fontId="1" type="noConversion"/>
  </si>
  <si>
    <t>Drive State</t>
    <phoneticPr fontId="1" type="noConversion"/>
  </si>
  <si>
    <t>RO</t>
    <phoneticPr fontId="1" type="noConversion"/>
  </si>
  <si>
    <t>Integer</t>
    <phoneticPr fontId="1" type="noConversion"/>
  </si>
  <si>
    <t>Front Motor</t>
    <phoneticPr fontId="1" type="noConversion"/>
  </si>
  <si>
    <t>Rear Motor</t>
    <phoneticPr fontId="1" type="noConversion"/>
  </si>
  <si>
    <t>0 = None
1 = Servo Off
2 = Servo On
3 = Quick Stop
4 = Fault</t>
    <phoneticPr fontId="1" type="noConversion"/>
  </si>
  <si>
    <t>Driver Command</t>
    <phoneticPr fontId="1" type="noConversion"/>
  </si>
  <si>
    <t>1 = forward
-1 = backward
0, 기타 = 정지</t>
    <phoneticPr fontId="1" type="noConversion"/>
  </si>
  <si>
    <t>Save Parameter</t>
    <phoneticPr fontId="1" type="noConversion"/>
  </si>
  <si>
    <t>RW</t>
    <phoneticPr fontId="1" type="noConversion"/>
  </si>
  <si>
    <t>Bool</t>
    <phoneticPr fontId="1" type="noConversion"/>
  </si>
  <si>
    <t>true = save
false = not save</t>
    <phoneticPr fontId="1" type="noConversion"/>
  </si>
  <si>
    <t>ManualOp Command with Timeout</t>
    <phoneticPr fontId="1" type="noConversion"/>
  </si>
  <si>
    <t>ManualOp Command without Timeout</t>
    <phoneticPr fontId="1" type="noConversion"/>
  </si>
  <si>
    <t>모드변환시 적용</t>
    <phoneticPr fontId="1" type="noConversion"/>
  </si>
  <si>
    <t>즉시 적용</t>
    <phoneticPr fontId="1" type="noConversion"/>
  </si>
  <si>
    <t>Manual Accel Factor</t>
    <phoneticPr fontId="1" type="noConversion"/>
  </si>
  <si>
    <t>Manual Command Timeout Time</t>
    <phoneticPr fontId="1" type="noConversion"/>
  </si>
  <si>
    <t>Actual Steering</t>
    <phoneticPr fontId="1" type="noConversion"/>
  </si>
  <si>
    <t>RW</t>
    <phoneticPr fontId="1" type="noConversion"/>
  </si>
  <si>
    <t>Integer</t>
    <phoneticPr fontId="1" type="noConversion"/>
  </si>
  <si>
    <t>모드변환시 적용</t>
    <phoneticPr fontId="1" type="noConversion"/>
  </si>
  <si>
    <t>msec</t>
    <phoneticPr fontId="1" type="noConversion"/>
  </si>
  <si>
    <t>Timeout Time for Steering Change</t>
    <phoneticPr fontId="1" type="noConversion"/>
  </si>
  <si>
    <t>millisecond</t>
    <phoneticPr fontId="1" type="noConversion"/>
  </si>
  <si>
    <t>즉시 적용</t>
    <phoneticPr fontId="1" type="noConversion"/>
  </si>
  <si>
    <t>String</t>
    <phoneticPr fontId="1" type="noConversion"/>
  </si>
  <si>
    <t>Code</t>
    <phoneticPr fontId="1" type="noConversion"/>
  </si>
  <si>
    <t>Message</t>
    <phoneticPr fontId="1" type="noConversion"/>
  </si>
  <si>
    <t>Fault Code &amp; Message</t>
    <phoneticPr fontId="1" type="noConversion"/>
  </si>
  <si>
    <t>Front and Rear drivers have under-voltage alarm</t>
    <phoneticPr fontId="1" type="noConversion"/>
  </si>
  <si>
    <t>Rear drivers has under-voltage alarm</t>
    <phoneticPr fontId="1" type="noConversion"/>
  </si>
  <si>
    <t>Front drivers has under-voltage alarm</t>
    <phoneticPr fontId="1" type="noConversion"/>
  </si>
  <si>
    <t>오른쪽 참조</t>
    <phoneticPr fontId="1" type="noConversion"/>
  </si>
  <si>
    <t>15~0bit</t>
    <phoneticPr fontId="1" type="noConversion"/>
  </si>
  <si>
    <t>State</t>
    <phoneticPr fontId="1" type="noConversion"/>
  </si>
  <si>
    <t>Warning bit</t>
    <phoneticPr fontId="1" type="noConversion"/>
  </si>
  <si>
    <t>Warning Code &amp; Message</t>
    <phoneticPr fontId="1" type="noConversion"/>
  </si>
  <si>
    <t>17bit</t>
    <phoneticPr fontId="1" type="noConversion"/>
  </si>
  <si>
    <t>하위 2byte : State
 - Standby 0
 - EmergencyStop 2
 - MoveBegin 3
 - Move 4
 - MoveEnd 5
 - ServoOff 6
 - Run 7
 - Fault 8</t>
    <phoneticPr fontId="1" type="noConversion"/>
  </si>
  <si>
    <t xml:space="preserve"> </t>
    <phoneticPr fontId="1" type="noConversion"/>
  </si>
  <si>
    <t>bit 0, 1, 2 : AutomaticOp State
 - Standby 0
 - SoftStop 1
 - EmergencyStop 2
 - Run 3
 - LineOut 4
 - Fault 5
 - ServoOff 6</t>
    <phoneticPr fontId="1" type="noConversion"/>
  </si>
  <si>
    <t>0 = no command
1 = parameter save
2 = Reset Fault
3 = Cancel Route (Automatic Op)
4 = Driver ServoOn
5 = Driver ServoOff
9 = clear warning</t>
    <phoneticPr fontId="1" type="noConversion"/>
  </si>
  <si>
    <t>Steering is wrong</t>
    <phoneticPr fontId="1" type="noConversion"/>
  </si>
  <si>
    <t>Warning Code</t>
    <phoneticPr fontId="1" type="noConversion"/>
  </si>
  <si>
    <t>RO</t>
    <phoneticPr fontId="1" type="noConversion"/>
  </si>
  <si>
    <t>RO</t>
    <phoneticPr fontId="1" type="noConversion"/>
  </si>
  <si>
    <t>RO</t>
    <phoneticPr fontId="1" type="noConversion"/>
  </si>
  <si>
    <t>Int</t>
    <phoneticPr fontId="1" type="noConversion"/>
  </si>
  <si>
    <t>String</t>
    <phoneticPr fontId="1" type="noConversion"/>
  </si>
  <si>
    <t>Int</t>
    <phoneticPr fontId="1" type="noConversion"/>
  </si>
  <si>
    <t>Message</t>
    <phoneticPr fontId="1" type="noConversion"/>
  </si>
  <si>
    <t>Fault Code</t>
    <phoneticPr fontId="1" type="noConversion"/>
  </si>
  <si>
    <t>Warning Message</t>
    <phoneticPr fontId="1" type="noConversion"/>
  </si>
  <si>
    <t>Fault Message</t>
    <phoneticPr fontId="1" type="noConversion"/>
  </si>
  <si>
    <t>1 = forward
-1 = backward
0 = 정지</t>
    <phoneticPr fontId="1" type="noConversion"/>
  </si>
  <si>
    <t>-99 : 명령초기화</t>
    <phoneticPr fontId="1" type="noConversion"/>
  </si>
  <si>
    <t>Barcode Update Period [usec]</t>
    <phoneticPr fontId="1" type="noConversion"/>
  </si>
  <si>
    <t>RO</t>
    <phoneticPr fontId="1" type="noConversion"/>
  </si>
  <si>
    <t>Integer</t>
    <phoneticPr fontId="1" type="noConversion"/>
  </si>
  <si>
    <t>usec</t>
    <phoneticPr fontId="1" type="noConversion"/>
  </si>
  <si>
    <t>Barcode position value is zero for three consecutive times</t>
    <phoneticPr fontId="1" type="noConversion"/>
  </si>
  <si>
    <t>There is an obstacle in safety zone</t>
    <phoneticPr fontId="1" type="noConversion"/>
  </si>
  <si>
    <t>Bumper is pressed</t>
    <phoneticPr fontId="1" type="noConversion"/>
  </si>
  <si>
    <t>Steering did not change within the time limit</t>
    <phoneticPr fontId="1" type="noConversion"/>
  </si>
  <si>
    <t>can not change to AutomaticOp mode because a vehicle is moving</t>
    <phoneticPr fontId="1" type="noConversion"/>
  </si>
  <si>
    <t>0.2 0.1</t>
    <phoneticPr fontId="1" type="noConversion"/>
  </si>
  <si>
    <t>0.3 0.2</t>
    <phoneticPr fontId="1" type="noConversion"/>
  </si>
  <si>
    <t>accel factor</t>
    <phoneticPr fontId="1" type="noConversion"/>
  </si>
  <si>
    <t>RW</t>
    <phoneticPr fontId="1" type="noConversion"/>
  </si>
  <si>
    <t>Integer</t>
    <phoneticPr fontId="1" type="noConversion"/>
  </si>
  <si>
    <t>[0.01]m/s</t>
    <phoneticPr fontId="1" type="noConversion"/>
  </si>
  <si>
    <t>Barcode Position [0.1mm] (모든)</t>
    <phoneticPr fontId="1" type="noConversion"/>
  </si>
  <si>
    <t>Barcode Position (short) [0.1mm] (간략, 뒤 6자리만)</t>
    <phoneticPr fontId="1" type="noConversion"/>
  </si>
  <si>
    <t>RO</t>
    <phoneticPr fontId="1" type="noConversion"/>
  </si>
  <si>
    <t>Integer</t>
    <phoneticPr fontId="1" type="noConversion"/>
  </si>
  <si>
    <t>Brake Status</t>
    <phoneticPr fontId="1" type="noConversion"/>
  </si>
  <si>
    <t>1 = ServoOn
2 = ServoOff
3 = QuickStop
4 = lock Brake
5 = release Brake
-1 = FaultReset
0 = None</t>
    <phoneticPr fontId="1" type="noConversion"/>
  </si>
  <si>
    <t>Barcode Commmunication Timeout [msec]</t>
    <phoneticPr fontId="1" type="noConversion"/>
  </si>
  <si>
    <t>RW</t>
    <phoneticPr fontId="1" type="noConversion"/>
  </si>
  <si>
    <t>Integer</t>
    <phoneticPr fontId="1" type="noConversion"/>
  </si>
  <si>
    <t>time limit</t>
    <phoneticPr fontId="1" type="noConversion"/>
  </si>
  <si>
    <t>msec</t>
    <phoneticPr fontId="1" type="noConversion"/>
  </si>
  <si>
    <t>1 = release, 0 = lock</t>
    <phoneticPr fontId="1" type="noConversion"/>
  </si>
  <si>
    <t>Brake(Rear Motor), 0 or 1</t>
    <phoneticPr fontId="1" type="noConversion"/>
  </si>
  <si>
    <t>Velocity for Gain Switching [0.01m/s]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</si>
</sst>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theme="3" tint="0.39997558519241921"/>
      <name val="맑은 고딕"/>
      <family val="2"/>
      <charset val="129"/>
      <scheme val="minor"/>
    </font>
    <font>
      <sz val="11"/>
      <color theme="0" tint="-0.34998626667073579"/>
      <name val="맑은 고딕"/>
      <family val="2"/>
      <charset val="129"/>
      <scheme val="minor"/>
    </font>
    <font>
      <sz val="11"/>
      <color theme="0" tint="-0.34998626667073579"/>
      <name val="맑은 고딕"/>
      <family val="3"/>
      <charset val="129"/>
      <scheme val="minor"/>
    </font>
    <font>
      <strike/>
      <sz val="11"/>
      <color theme="3" tint="0.39994506668294322"/>
      <name val="맑은 고딕"/>
      <family val="2"/>
      <charset val="129"/>
      <scheme val="minor"/>
    </font>
    <font>
      <strike/>
      <sz val="11"/>
      <color theme="3" tint="0.39994506668294322"/>
      <name val="맑은 고딕"/>
      <family val="3"/>
      <charset val="129"/>
      <scheme val="minor"/>
    </font>
    <font>
      <strike/>
      <sz val="11"/>
      <color theme="1"/>
      <name val="맑은 고딕"/>
      <family val="2"/>
      <charset val="129"/>
      <scheme val="minor"/>
    </font>
    <font>
      <strike/>
      <sz val="11"/>
      <color rgb="FFFF0000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20" fontId="0" fillId="0" borderId="0" xfId="0" quotePrefix="1" applyNumberFormat="1" applyAlignment="1">
      <alignment vertical="center" wrapText="1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vertical="center" wrapText="1"/>
    </xf>
    <xf numFmtId="49" fontId="0" fillId="0" borderId="0" xfId="0" applyNumberFormat="1" applyAlignme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quotePrefix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20" fontId="0" fillId="0" borderId="0" xfId="0" applyNumberFormat="1" applyAlignment="1">
      <alignment vertical="center" wrapText="1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opLeftCell="A7" workbookViewId="0">
      <selection activeCell="L20" sqref="L20"/>
    </sheetView>
  </sheetViews>
  <sheetFormatPr defaultRowHeight="16.5" x14ac:dyDescent="0.3"/>
  <cols>
    <col min="1" max="1" width="8.5" bestFit="1" customWidth="1"/>
    <col min="2" max="2" width="11.875" bestFit="1" customWidth="1"/>
  </cols>
  <sheetData>
    <row r="1" spans="1:7" x14ac:dyDescent="0.3">
      <c r="A1" t="s">
        <v>52</v>
      </c>
    </row>
    <row r="2" spans="1:7" x14ac:dyDescent="0.3">
      <c r="A2" t="s">
        <v>53</v>
      </c>
      <c r="B2">
        <v>0.2</v>
      </c>
    </row>
    <row r="3" spans="1:7" x14ac:dyDescent="0.3">
      <c r="A3" t="s">
        <v>54</v>
      </c>
      <c r="B3" t="s">
        <v>431</v>
      </c>
    </row>
    <row r="9" spans="1:7" x14ac:dyDescent="0.3">
      <c r="F9">
        <v>5000</v>
      </c>
      <c r="G9">
        <f>F9/60*2*PI()/10*0.06</f>
        <v>3.1415926535897927</v>
      </c>
    </row>
    <row r="10" spans="1:7" x14ac:dyDescent="0.3">
      <c r="F10">
        <v>3980</v>
      </c>
      <c r="G10">
        <f>F10/60*2*PI()/10*0.06</f>
        <v>2.5007077522574748</v>
      </c>
    </row>
    <row r="11" spans="1:7" x14ac:dyDescent="0.3">
      <c r="B11">
        <v>3000</v>
      </c>
      <c r="C11">
        <f>B11/60*2*PI()/7*0.06</f>
        <v>2.6927937030769655</v>
      </c>
      <c r="F11">
        <v>3000</v>
      </c>
      <c r="G11">
        <f>F11/60*2*PI()/10*0.06</f>
        <v>1.8849555921538759</v>
      </c>
    </row>
    <row r="12" spans="1:7" x14ac:dyDescent="0.3">
      <c r="B12">
        <v>2000</v>
      </c>
      <c r="C12">
        <f t="shared" ref="C12:C21" si="0">B12/60*2*PI()/7*0.06</f>
        <v>1.7951958020513104</v>
      </c>
      <c r="F12">
        <v>2865.33</v>
      </c>
      <c r="G12">
        <f t="shared" ref="G12:G21" si="1">F12/60*2*PI()/10*0.06</f>
        <v>1.8003399356220884</v>
      </c>
    </row>
    <row r="13" spans="1:7" x14ac:dyDescent="0.3">
      <c r="B13">
        <v>1000</v>
      </c>
      <c r="C13">
        <f t="shared" si="0"/>
        <v>0.89759790102565518</v>
      </c>
      <c r="F13">
        <v>1000</v>
      </c>
      <c r="G13">
        <f t="shared" si="1"/>
        <v>0.62831853071795862</v>
      </c>
    </row>
    <row r="14" spans="1:7" x14ac:dyDescent="0.3">
      <c r="B14">
        <v>900</v>
      </c>
      <c r="C14">
        <f t="shared" si="0"/>
        <v>0.80783811092308955</v>
      </c>
      <c r="F14">
        <v>900</v>
      </c>
      <c r="G14">
        <f t="shared" si="1"/>
        <v>0.56548667764616278</v>
      </c>
    </row>
    <row r="15" spans="1:7" x14ac:dyDescent="0.3">
      <c r="B15">
        <v>700</v>
      </c>
      <c r="C15">
        <f t="shared" si="0"/>
        <v>0.62831853071795862</v>
      </c>
      <c r="F15">
        <v>700</v>
      </c>
      <c r="G15">
        <f t="shared" si="1"/>
        <v>0.43982297150257105</v>
      </c>
    </row>
    <row r="16" spans="1:7" x14ac:dyDescent="0.3">
      <c r="B16">
        <v>600</v>
      </c>
      <c r="C16">
        <f t="shared" si="0"/>
        <v>0.53855874061539311</v>
      </c>
      <c r="F16">
        <v>600</v>
      </c>
      <c r="G16">
        <f t="shared" si="1"/>
        <v>0.37699111843077515</v>
      </c>
    </row>
    <row r="17" spans="2:8" x14ac:dyDescent="0.3">
      <c r="B17">
        <v>500</v>
      </c>
      <c r="C17">
        <f t="shared" si="0"/>
        <v>0.44879895051282759</v>
      </c>
      <c r="F17">
        <v>564.09</v>
      </c>
      <c r="G17">
        <f t="shared" si="1"/>
        <v>0.35442819999269326</v>
      </c>
      <c r="H17">
        <f>G17*60*10/(2*PI())/0.06</f>
        <v>564.09</v>
      </c>
    </row>
    <row r="18" spans="2:8" x14ac:dyDescent="0.3">
      <c r="B18">
        <v>477</v>
      </c>
      <c r="C18">
        <f t="shared" si="0"/>
        <v>0.42815419878923749</v>
      </c>
      <c r="F18">
        <v>406.7</v>
      </c>
      <c r="G18">
        <f t="shared" si="1"/>
        <v>0.25553714644299375</v>
      </c>
    </row>
    <row r="19" spans="2:8" x14ac:dyDescent="0.3">
      <c r="B19">
        <v>334</v>
      </c>
      <c r="C19">
        <f t="shared" si="0"/>
        <v>0.2997976989425688</v>
      </c>
      <c r="F19">
        <v>334</v>
      </c>
      <c r="G19">
        <f t="shared" si="1"/>
        <v>0.20985838925979819</v>
      </c>
    </row>
    <row r="20" spans="2:8" x14ac:dyDescent="0.3">
      <c r="B20">
        <v>55.7042</v>
      </c>
      <c r="C20">
        <f t="shared" si="0"/>
        <v>4.9999972998313304E-2</v>
      </c>
      <c r="D20">
        <f>B20/2</f>
        <v>27.8521</v>
      </c>
      <c r="F20">
        <v>55.7042</v>
      </c>
      <c r="G20">
        <f t="shared" si="1"/>
        <v>3.4999981098819313E-2</v>
      </c>
    </row>
    <row r="21" spans="2:8" x14ac:dyDescent="0.3">
      <c r="B21">
        <v>100</v>
      </c>
      <c r="C21">
        <f t="shared" si="0"/>
        <v>8.9759790102565518E-2</v>
      </c>
      <c r="F21">
        <v>0.25</v>
      </c>
      <c r="G21">
        <f t="shared" si="1"/>
        <v>1.5707963267948963E-4</v>
      </c>
    </row>
    <row r="23" spans="2:8" x14ac:dyDescent="0.3">
      <c r="B23" t="s">
        <v>362</v>
      </c>
      <c r="C23" t="s">
        <v>361</v>
      </c>
      <c r="D23" t="s">
        <v>363</v>
      </c>
    </row>
    <row r="24" spans="2:8" x14ac:dyDescent="0.3">
      <c r="B24">
        <v>79.577500000000001</v>
      </c>
      <c r="C24">
        <f>B24/60*2500*4</f>
        <v>13262.916666666666</v>
      </c>
      <c r="D24">
        <f>C24*2^17/10000</f>
        <v>173839.70133333333</v>
      </c>
    </row>
    <row r="25" spans="2:8" x14ac:dyDescent="0.3">
      <c r="B25">
        <v>159.155</v>
      </c>
      <c r="C25">
        <f>B25/60*2500*4</f>
        <v>26525.833333333332</v>
      </c>
      <c r="D25">
        <f>C25*2^17/20000</f>
        <v>173839.70133333333</v>
      </c>
    </row>
    <row r="26" spans="2:8" x14ac:dyDescent="0.3">
      <c r="C26">
        <v>6666667</v>
      </c>
      <c r="D26">
        <f>C26*2^17/20000</f>
        <v>43690668.851199999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8"/>
  <sheetViews>
    <sheetView topLeftCell="A7" workbookViewId="0">
      <selection activeCell="B3" sqref="B3"/>
    </sheetView>
  </sheetViews>
  <sheetFormatPr defaultColWidth="26.625" defaultRowHeight="16.5" x14ac:dyDescent="0.3"/>
  <cols>
    <col min="1" max="1" width="4" bestFit="1" customWidth="1"/>
    <col min="2" max="2" width="5.625" style="5" bestFit="1" customWidth="1"/>
    <col min="3" max="3" width="14.75" bestFit="1" customWidth="1"/>
    <col min="4" max="4" width="19" bestFit="1" customWidth="1"/>
    <col min="5" max="5" width="26.625" style="5" bestFit="1" customWidth="1"/>
    <col min="6" max="6" width="28.25" bestFit="1" customWidth="1"/>
    <col min="7" max="7" width="5" customWidth="1"/>
    <col min="8" max="8" width="8.625" bestFit="1" customWidth="1"/>
    <col min="9" max="9" width="9.875" style="5" bestFit="1" customWidth="1"/>
    <col min="10" max="10" width="25.625" bestFit="1" customWidth="1"/>
    <col min="11" max="11" width="47.375" bestFit="1" customWidth="1"/>
  </cols>
  <sheetData>
    <row r="2" spans="1:11" x14ac:dyDescent="0.3">
      <c r="H2" s="42" t="s">
        <v>69</v>
      </c>
      <c r="I2" s="4" t="s">
        <v>106</v>
      </c>
      <c r="J2" s="1" t="s">
        <v>7</v>
      </c>
    </row>
    <row r="3" spans="1:11" x14ac:dyDescent="0.3">
      <c r="A3" s="2" t="s">
        <v>68</v>
      </c>
      <c r="B3" s="4" t="s">
        <v>63</v>
      </c>
      <c r="C3" s="1"/>
      <c r="D3" s="1" t="s">
        <v>71</v>
      </c>
      <c r="E3" s="4" t="s">
        <v>72</v>
      </c>
      <c r="F3" s="1" t="s">
        <v>73</v>
      </c>
      <c r="H3" s="43"/>
      <c r="I3" s="4" t="s">
        <v>107</v>
      </c>
      <c r="J3" s="1" t="s">
        <v>114</v>
      </c>
    </row>
    <row r="4" spans="1:11" x14ac:dyDescent="0.3">
      <c r="H4" s="43"/>
      <c r="I4" s="4" t="s">
        <v>112</v>
      </c>
      <c r="J4" s="1" t="s">
        <v>113</v>
      </c>
    </row>
    <row r="5" spans="1:11" x14ac:dyDescent="0.3">
      <c r="B5" s="6" t="s">
        <v>67</v>
      </c>
      <c r="C5" s="3" t="s">
        <v>70</v>
      </c>
      <c r="D5" s="1"/>
      <c r="E5" s="4"/>
      <c r="F5" s="1"/>
      <c r="H5" s="43"/>
      <c r="I5" s="4" t="s">
        <v>111</v>
      </c>
      <c r="J5" s="1" t="s">
        <v>110</v>
      </c>
    </row>
    <row r="6" spans="1:11" x14ac:dyDescent="0.3">
      <c r="B6" s="4">
        <v>0</v>
      </c>
      <c r="C6" s="1"/>
      <c r="D6" s="1" t="s">
        <v>41</v>
      </c>
      <c r="E6" s="4" t="s">
        <v>1</v>
      </c>
      <c r="F6" s="1" t="s">
        <v>9</v>
      </c>
      <c r="H6" s="43"/>
      <c r="I6" s="5" t="s">
        <v>108</v>
      </c>
      <c r="J6" t="s">
        <v>91</v>
      </c>
    </row>
    <row r="7" spans="1:11" x14ac:dyDescent="0.3">
      <c r="B7" s="4">
        <v>1</v>
      </c>
      <c r="C7" s="1" t="s">
        <v>102</v>
      </c>
      <c r="D7" s="1" t="s">
        <v>101</v>
      </c>
      <c r="E7" s="4" t="s">
        <v>10</v>
      </c>
      <c r="F7" s="1" t="s">
        <v>11</v>
      </c>
      <c r="H7" s="43"/>
      <c r="I7" s="4" t="s">
        <v>109</v>
      </c>
      <c r="J7" s="1" t="s">
        <v>8</v>
      </c>
    </row>
    <row r="8" spans="1:11" x14ac:dyDescent="0.3">
      <c r="B8" s="4">
        <v>2</v>
      </c>
      <c r="C8" s="1" t="s">
        <v>103</v>
      </c>
      <c r="D8" s="1" t="s">
        <v>101</v>
      </c>
      <c r="E8" s="4" t="s">
        <v>14</v>
      </c>
      <c r="F8" s="1" t="s">
        <v>15</v>
      </c>
    </row>
    <row r="9" spans="1:11" x14ac:dyDescent="0.3">
      <c r="B9" s="4">
        <v>6</v>
      </c>
      <c r="C9" s="1"/>
      <c r="D9" s="1" t="s">
        <v>43</v>
      </c>
      <c r="E9" s="4" t="s">
        <v>35</v>
      </c>
      <c r="F9" s="1" t="s">
        <v>26</v>
      </c>
    </row>
    <row r="10" spans="1:11" x14ac:dyDescent="0.3">
      <c r="B10" s="4">
        <v>7</v>
      </c>
      <c r="C10" s="1"/>
      <c r="D10" s="1" t="s">
        <v>45</v>
      </c>
      <c r="E10" s="4">
        <v>0</v>
      </c>
      <c r="F10" s="1" t="s">
        <v>27</v>
      </c>
      <c r="H10" s="39" t="s">
        <v>64</v>
      </c>
      <c r="I10" s="4" t="s">
        <v>92</v>
      </c>
      <c r="J10" s="1" t="s">
        <v>74</v>
      </c>
      <c r="K10" s="1" t="s">
        <v>12</v>
      </c>
    </row>
    <row r="11" spans="1:11" x14ac:dyDescent="0.3">
      <c r="B11" s="4">
        <v>8</v>
      </c>
      <c r="C11" s="1"/>
      <c r="D11" s="1" t="s">
        <v>45</v>
      </c>
      <c r="E11" s="4">
        <v>1</v>
      </c>
      <c r="F11" s="1" t="s">
        <v>28</v>
      </c>
      <c r="H11" s="40"/>
      <c r="I11" s="4" t="s">
        <v>93</v>
      </c>
      <c r="J11" s="1" t="s">
        <v>75</v>
      </c>
      <c r="K11" s="1" t="s">
        <v>13</v>
      </c>
    </row>
    <row r="12" spans="1:11" x14ac:dyDescent="0.3">
      <c r="B12" s="4">
        <v>9</v>
      </c>
      <c r="C12" s="1"/>
      <c r="D12" s="1" t="s">
        <v>45</v>
      </c>
      <c r="E12" s="4">
        <v>2</v>
      </c>
      <c r="F12" s="1" t="s">
        <v>29</v>
      </c>
      <c r="H12" s="40"/>
      <c r="I12" s="4" t="s">
        <v>94</v>
      </c>
      <c r="J12" s="1" t="s">
        <v>76</v>
      </c>
      <c r="K12" s="1" t="s">
        <v>89</v>
      </c>
    </row>
    <row r="13" spans="1:11" x14ac:dyDescent="0.3">
      <c r="B13" s="4">
        <v>10</v>
      </c>
      <c r="C13" s="1"/>
      <c r="D13" s="1" t="s">
        <v>45</v>
      </c>
      <c r="E13" s="4">
        <v>3</v>
      </c>
      <c r="F13" s="1" t="s">
        <v>30</v>
      </c>
      <c r="H13" s="41"/>
      <c r="I13" s="4" t="s">
        <v>95</v>
      </c>
      <c r="J13" s="1" t="s">
        <v>77</v>
      </c>
      <c r="K13" s="1" t="s">
        <v>90</v>
      </c>
    </row>
    <row r="14" spans="1:11" x14ac:dyDescent="0.3">
      <c r="B14" s="4">
        <v>11</v>
      </c>
      <c r="C14" s="1"/>
      <c r="D14" s="1" t="s">
        <v>45</v>
      </c>
      <c r="E14" s="4">
        <v>4</v>
      </c>
      <c r="F14" s="1" t="s">
        <v>31</v>
      </c>
    </row>
    <row r="15" spans="1:11" x14ac:dyDescent="0.3">
      <c r="H15" s="39" t="s">
        <v>65</v>
      </c>
      <c r="I15" s="4" t="s">
        <v>98</v>
      </c>
      <c r="J15" s="1" t="s">
        <v>17</v>
      </c>
      <c r="K15" s="1" t="s">
        <v>18</v>
      </c>
    </row>
    <row r="16" spans="1:11" x14ac:dyDescent="0.3">
      <c r="H16" s="40"/>
      <c r="I16" s="4" t="s">
        <v>99</v>
      </c>
      <c r="J16" s="1" t="s">
        <v>19</v>
      </c>
      <c r="K16" s="1" t="s">
        <v>20</v>
      </c>
    </row>
    <row r="17" spans="2:11" x14ac:dyDescent="0.3">
      <c r="H17" s="41"/>
      <c r="I17" s="5" t="s">
        <v>100</v>
      </c>
      <c r="J17" t="s">
        <v>96</v>
      </c>
      <c r="K17" t="s">
        <v>97</v>
      </c>
    </row>
    <row r="21" spans="2:11" x14ac:dyDescent="0.3">
      <c r="B21" s="5">
        <v>3</v>
      </c>
      <c r="D21" t="s">
        <v>44</v>
      </c>
      <c r="E21" s="5" t="s">
        <v>4</v>
      </c>
      <c r="F21" t="s">
        <v>22</v>
      </c>
    </row>
    <row r="22" spans="2:11" x14ac:dyDescent="0.3">
      <c r="B22" s="5">
        <v>4</v>
      </c>
      <c r="D22" t="s">
        <v>44</v>
      </c>
      <c r="E22" s="5" t="s">
        <v>21</v>
      </c>
      <c r="F22" t="s">
        <v>24</v>
      </c>
    </row>
    <row r="23" spans="2:11" x14ac:dyDescent="0.3">
      <c r="B23" s="5">
        <v>5</v>
      </c>
      <c r="D23" t="s">
        <v>44</v>
      </c>
      <c r="E23" s="5" t="s">
        <v>6</v>
      </c>
      <c r="F23" t="s">
        <v>25</v>
      </c>
    </row>
    <row r="24" spans="2:11" x14ac:dyDescent="0.3">
      <c r="D24" t="s">
        <v>66</v>
      </c>
      <c r="E24" s="5" t="s">
        <v>23</v>
      </c>
    </row>
    <row r="25" spans="2:11" x14ac:dyDescent="0.3">
      <c r="E25" s="5" t="s">
        <v>23</v>
      </c>
    </row>
    <row r="26" spans="2:11" x14ac:dyDescent="0.3">
      <c r="E26" s="5" t="s">
        <v>23</v>
      </c>
    </row>
    <row r="28" spans="2:11" x14ac:dyDescent="0.3">
      <c r="E28" s="5" t="s">
        <v>47</v>
      </c>
    </row>
  </sheetData>
  <mergeCells count="3">
    <mergeCell ref="H10:H13"/>
    <mergeCell ref="H15:H17"/>
    <mergeCell ref="H2:H7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workbookViewId="0">
      <selection activeCell="B6" sqref="B6"/>
    </sheetView>
  </sheetViews>
  <sheetFormatPr defaultRowHeight="16.5" x14ac:dyDescent="0.3"/>
  <cols>
    <col min="1" max="1" width="5.625" bestFit="1" customWidth="1"/>
    <col min="2" max="2" width="34.5" customWidth="1"/>
    <col min="3" max="3" width="8.625" bestFit="1" customWidth="1"/>
    <col min="4" max="4" width="7.125" bestFit="1" customWidth="1"/>
    <col min="5" max="5" width="4.375" bestFit="1" customWidth="1"/>
    <col min="6" max="6" width="4.625" bestFit="1" customWidth="1"/>
    <col min="7" max="7" width="9.625" bestFit="1" customWidth="1"/>
    <col min="8" max="8" width="2.25" bestFit="1" customWidth="1"/>
    <col min="9" max="9" width="9.125" bestFit="1" customWidth="1"/>
    <col min="10" max="10" width="8.625" bestFit="1" customWidth="1"/>
    <col min="11" max="11" width="4.875" bestFit="1" customWidth="1"/>
    <col min="12" max="12" width="2.125" bestFit="1" customWidth="1"/>
    <col min="13" max="13" width="29.875" bestFit="1" customWidth="1"/>
  </cols>
  <sheetData>
    <row r="1" spans="1: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34</v>
      </c>
      <c r="I1">
        <v>0</v>
      </c>
      <c r="J1">
        <v>1</v>
      </c>
      <c r="K1">
        <v>2</v>
      </c>
      <c r="L1">
        <v>3</v>
      </c>
    </row>
    <row r="2" spans="1:13" x14ac:dyDescent="0.3">
      <c r="A2">
        <v>101</v>
      </c>
      <c r="B2" t="s">
        <v>48</v>
      </c>
      <c r="C2" t="s">
        <v>49</v>
      </c>
      <c r="D2" t="s">
        <v>50</v>
      </c>
      <c r="H2">
        <v>1</v>
      </c>
      <c r="I2">
        <v>0.1</v>
      </c>
    </row>
    <row r="3" spans="1:13" x14ac:dyDescent="0.3">
      <c r="A3">
        <v>102</v>
      </c>
      <c r="B3" t="s">
        <v>115</v>
      </c>
      <c r="C3" t="s">
        <v>116</v>
      </c>
      <c r="D3" t="s">
        <v>117</v>
      </c>
      <c r="H3">
        <v>1</v>
      </c>
      <c r="I3">
        <v>20181202</v>
      </c>
    </row>
    <row r="5" spans="1:13" ht="115.5" x14ac:dyDescent="0.3">
      <c r="A5">
        <v>111</v>
      </c>
      <c r="B5" t="s">
        <v>166</v>
      </c>
      <c r="C5" t="s">
        <v>164</v>
      </c>
      <c r="D5" t="s">
        <v>165</v>
      </c>
      <c r="H5">
        <v>1</v>
      </c>
      <c r="M5" s="7" t="s">
        <v>169</v>
      </c>
    </row>
    <row r="6" spans="1:13" ht="115.5" x14ac:dyDescent="0.3">
      <c r="A6">
        <v>112</v>
      </c>
      <c r="B6" t="s">
        <v>168</v>
      </c>
      <c r="C6" t="s">
        <v>167</v>
      </c>
      <c r="D6" t="s">
        <v>165</v>
      </c>
      <c r="H6">
        <v>1</v>
      </c>
      <c r="M6" s="8" t="s">
        <v>170</v>
      </c>
    </row>
    <row r="7" spans="1:13" ht="49.5" x14ac:dyDescent="0.3">
      <c r="A7">
        <v>113</v>
      </c>
      <c r="B7" t="s">
        <v>413</v>
      </c>
      <c r="C7" t="s">
        <v>414</v>
      </c>
      <c r="D7" t="s">
        <v>415</v>
      </c>
      <c r="M7" s="7" t="s">
        <v>416</v>
      </c>
    </row>
    <row r="9" spans="1:13" ht="33" x14ac:dyDescent="0.3">
      <c r="A9">
        <v>201</v>
      </c>
      <c r="B9" t="s">
        <v>478</v>
      </c>
      <c r="C9" t="s">
        <v>479</v>
      </c>
      <c r="D9" t="s">
        <v>480</v>
      </c>
      <c r="M9" s="33" t="s">
        <v>481</v>
      </c>
    </row>
    <row r="12" spans="1:13" x14ac:dyDescent="0.3">
      <c r="A12">
        <v>1001</v>
      </c>
      <c r="B12" t="s">
        <v>104</v>
      </c>
      <c r="C12" t="s">
        <v>105</v>
      </c>
      <c r="D12" t="s">
        <v>42</v>
      </c>
      <c r="E12" t="s">
        <v>46</v>
      </c>
      <c r="F12" t="s">
        <v>46</v>
      </c>
      <c r="G12" t="s">
        <v>51</v>
      </c>
      <c r="H12">
        <v>1</v>
      </c>
      <c r="I12">
        <v>1</v>
      </c>
      <c r="M12" s="7"/>
    </row>
    <row r="14" spans="1:13" ht="82.5" x14ac:dyDescent="0.3">
      <c r="A14">
        <v>1901</v>
      </c>
      <c r="B14" t="s">
        <v>192</v>
      </c>
      <c r="C14" t="s">
        <v>193</v>
      </c>
      <c r="D14" t="s">
        <v>194</v>
      </c>
      <c r="H14">
        <v>1</v>
      </c>
      <c r="I14">
        <v>1</v>
      </c>
      <c r="M14" s="7" t="s">
        <v>226</v>
      </c>
    </row>
    <row r="15" spans="1:13" ht="66" x14ac:dyDescent="0.3">
      <c r="A15">
        <v>1902</v>
      </c>
      <c r="B15" t="s">
        <v>211</v>
      </c>
      <c r="C15" t="s">
        <v>212</v>
      </c>
      <c r="D15" t="s">
        <v>213</v>
      </c>
      <c r="H15">
        <v>1</v>
      </c>
      <c r="M15" s="7" t="s">
        <v>225</v>
      </c>
    </row>
    <row r="16" spans="1:13" x14ac:dyDescent="0.3">
      <c r="A16">
        <v>1903</v>
      </c>
      <c r="B16" t="s">
        <v>210</v>
      </c>
      <c r="C16" t="s">
        <v>193</v>
      </c>
      <c r="D16" t="s">
        <v>194</v>
      </c>
      <c r="H16">
        <v>1</v>
      </c>
      <c r="M16" t="s">
        <v>394</v>
      </c>
    </row>
    <row r="17" spans="1:13" x14ac:dyDescent="0.3">
      <c r="A17">
        <v>1904</v>
      </c>
      <c r="B17" t="s">
        <v>392</v>
      </c>
      <c r="C17" t="s">
        <v>193</v>
      </c>
      <c r="D17" t="s">
        <v>194</v>
      </c>
      <c r="H17">
        <v>1</v>
      </c>
      <c r="M17" s="7" t="s">
        <v>393</v>
      </c>
    </row>
    <row r="19" spans="1:13" x14ac:dyDescent="0.3">
      <c r="A19">
        <v>1911</v>
      </c>
      <c r="B19" t="s">
        <v>195</v>
      </c>
      <c r="C19" t="s">
        <v>193</v>
      </c>
      <c r="D19" t="s">
        <v>194</v>
      </c>
      <c r="H19">
        <v>2</v>
      </c>
      <c r="I19" t="s">
        <v>196</v>
      </c>
      <c r="J19" t="s">
        <v>197</v>
      </c>
      <c r="M19" t="s">
        <v>198</v>
      </c>
    </row>
    <row r="20" spans="1:13" x14ac:dyDescent="0.3">
      <c r="A20">
        <v>1912</v>
      </c>
      <c r="B20" t="s">
        <v>199</v>
      </c>
      <c r="C20" t="s">
        <v>193</v>
      </c>
      <c r="D20" t="s">
        <v>194</v>
      </c>
      <c r="H20">
        <v>2</v>
      </c>
      <c r="I20" t="s">
        <v>196</v>
      </c>
      <c r="J20" t="s">
        <v>197</v>
      </c>
      <c r="M20" t="s">
        <v>198</v>
      </c>
    </row>
    <row r="21" spans="1:13" x14ac:dyDescent="0.3">
      <c r="A21">
        <v>1913</v>
      </c>
      <c r="B21" t="s">
        <v>200</v>
      </c>
      <c r="C21" t="s">
        <v>193</v>
      </c>
      <c r="D21" t="s">
        <v>194</v>
      </c>
      <c r="H21">
        <v>2</v>
      </c>
      <c r="I21" t="s">
        <v>196</v>
      </c>
      <c r="J21" t="s">
        <v>197</v>
      </c>
      <c r="M21" t="s">
        <v>198</v>
      </c>
    </row>
    <row r="22" spans="1:13" x14ac:dyDescent="0.3">
      <c r="A22">
        <v>1914</v>
      </c>
      <c r="B22" t="s">
        <v>201</v>
      </c>
      <c r="C22" t="s">
        <v>193</v>
      </c>
      <c r="D22" t="s">
        <v>194</v>
      </c>
      <c r="H22">
        <v>2</v>
      </c>
      <c r="I22" t="s">
        <v>196</v>
      </c>
      <c r="J22" t="s">
        <v>197</v>
      </c>
      <c r="M22" t="s">
        <v>198</v>
      </c>
    </row>
    <row r="23" spans="1:13" x14ac:dyDescent="0.3">
      <c r="A23">
        <v>1915</v>
      </c>
      <c r="B23" t="s">
        <v>202</v>
      </c>
      <c r="C23" t="s">
        <v>193</v>
      </c>
      <c r="D23" t="s">
        <v>194</v>
      </c>
      <c r="H23">
        <v>2</v>
      </c>
      <c r="I23" t="s">
        <v>196</v>
      </c>
      <c r="J23" t="s">
        <v>197</v>
      </c>
      <c r="M23" t="s">
        <v>198</v>
      </c>
    </row>
    <row r="24" spans="1:13" x14ac:dyDescent="0.3">
      <c r="A24">
        <v>1916</v>
      </c>
      <c r="B24" t="s">
        <v>203</v>
      </c>
      <c r="C24" t="s">
        <v>193</v>
      </c>
      <c r="D24" t="s">
        <v>194</v>
      </c>
      <c r="H24">
        <v>2</v>
      </c>
      <c r="I24" t="s">
        <v>196</v>
      </c>
      <c r="J24" t="s">
        <v>197</v>
      </c>
      <c r="M24" t="s">
        <v>198</v>
      </c>
    </row>
    <row r="25" spans="1:13" x14ac:dyDescent="0.3">
      <c r="A25">
        <v>1917</v>
      </c>
      <c r="B25" t="s">
        <v>204</v>
      </c>
      <c r="C25" t="s">
        <v>193</v>
      </c>
      <c r="D25" t="s">
        <v>194</v>
      </c>
      <c r="H25">
        <v>2</v>
      </c>
      <c r="I25" t="s">
        <v>196</v>
      </c>
      <c r="J25" t="s">
        <v>197</v>
      </c>
      <c r="M25" t="s">
        <v>198</v>
      </c>
    </row>
    <row r="26" spans="1:13" x14ac:dyDescent="0.3">
      <c r="A26">
        <v>1918</v>
      </c>
      <c r="B26" t="s">
        <v>205</v>
      </c>
      <c r="C26" t="s">
        <v>193</v>
      </c>
      <c r="D26" t="s">
        <v>194</v>
      </c>
      <c r="H26">
        <v>2</v>
      </c>
      <c r="I26" t="s">
        <v>196</v>
      </c>
      <c r="J26" t="s">
        <v>197</v>
      </c>
      <c r="M26" t="s">
        <v>198</v>
      </c>
    </row>
    <row r="27" spans="1:13" x14ac:dyDescent="0.3">
      <c r="A27">
        <v>1919</v>
      </c>
      <c r="B27" t="s">
        <v>206</v>
      </c>
      <c r="C27" t="s">
        <v>193</v>
      </c>
      <c r="D27" t="s">
        <v>194</v>
      </c>
      <c r="H27">
        <v>2</v>
      </c>
      <c r="I27" t="s">
        <v>196</v>
      </c>
      <c r="J27" t="s">
        <v>197</v>
      </c>
      <c r="M27" t="s">
        <v>198</v>
      </c>
    </row>
    <row r="28" spans="1:13" x14ac:dyDescent="0.3">
      <c r="A28">
        <v>1920</v>
      </c>
      <c r="B28" t="s">
        <v>207</v>
      </c>
      <c r="C28" t="s">
        <v>193</v>
      </c>
      <c r="D28" t="s">
        <v>194</v>
      </c>
      <c r="H28">
        <v>2</v>
      </c>
      <c r="I28" t="s">
        <v>196</v>
      </c>
      <c r="J28" t="s">
        <v>197</v>
      </c>
      <c r="M28" t="s">
        <v>198</v>
      </c>
    </row>
    <row r="29" spans="1:13" x14ac:dyDescent="0.3">
      <c r="A29">
        <v>1921</v>
      </c>
      <c r="B29" t="s">
        <v>208</v>
      </c>
      <c r="C29" t="s">
        <v>193</v>
      </c>
      <c r="D29" t="s">
        <v>194</v>
      </c>
      <c r="H29">
        <v>2</v>
      </c>
      <c r="I29" t="s">
        <v>196</v>
      </c>
      <c r="J29" t="s">
        <v>197</v>
      </c>
      <c r="M29" t="s">
        <v>198</v>
      </c>
    </row>
    <row r="30" spans="1:13" x14ac:dyDescent="0.3">
      <c r="A30">
        <v>1922</v>
      </c>
      <c r="B30" t="s">
        <v>209</v>
      </c>
      <c r="C30" t="s">
        <v>193</v>
      </c>
      <c r="D30" t="s">
        <v>194</v>
      </c>
      <c r="H30">
        <v>2</v>
      </c>
      <c r="I30" t="s">
        <v>196</v>
      </c>
      <c r="J30" t="s">
        <v>197</v>
      </c>
      <c r="M30" t="s">
        <v>198</v>
      </c>
    </row>
    <row r="31" spans="1:13" x14ac:dyDescent="0.3">
      <c r="A31">
        <v>1923</v>
      </c>
      <c r="B31" t="s">
        <v>214</v>
      </c>
      <c r="C31" t="s">
        <v>61</v>
      </c>
      <c r="D31" t="s">
        <v>17</v>
      </c>
      <c r="H31">
        <v>2</v>
      </c>
      <c r="I31" t="s">
        <v>0</v>
      </c>
      <c r="J31" t="s">
        <v>197</v>
      </c>
      <c r="M31" t="s">
        <v>198</v>
      </c>
    </row>
    <row r="32" spans="1:13" x14ac:dyDescent="0.3">
      <c r="A32">
        <v>1924</v>
      </c>
      <c r="B32" t="s">
        <v>215</v>
      </c>
      <c r="C32" t="s">
        <v>61</v>
      </c>
      <c r="D32" t="s">
        <v>17</v>
      </c>
      <c r="H32">
        <v>2</v>
      </c>
      <c r="I32" t="s">
        <v>0</v>
      </c>
      <c r="J32" t="s">
        <v>197</v>
      </c>
      <c r="M32" t="s">
        <v>198</v>
      </c>
    </row>
    <row r="33" spans="1:13" x14ac:dyDescent="0.3">
      <c r="A33">
        <v>1925</v>
      </c>
      <c r="B33" t="s">
        <v>216</v>
      </c>
      <c r="C33" t="s">
        <v>61</v>
      </c>
      <c r="D33" t="s">
        <v>17</v>
      </c>
      <c r="H33">
        <v>2</v>
      </c>
      <c r="I33" t="s">
        <v>0</v>
      </c>
      <c r="J33" t="s">
        <v>197</v>
      </c>
      <c r="M33" t="s">
        <v>198</v>
      </c>
    </row>
    <row r="34" spans="1:13" x14ac:dyDescent="0.3">
      <c r="A34">
        <v>1926</v>
      </c>
      <c r="B34" t="s">
        <v>217</v>
      </c>
      <c r="C34" t="s">
        <v>61</v>
      </c>
      <c r="D34" t="s">
        <v>17</v>
      </c>
      <c r="H34">
        <v>2</v>
      </c>
      <c r="I34" t="s">
        <v>0</v>
      </c>
      <c r="J34" t="s">
        <v>197</v>
      </c>
      <c r="M34" t="s">
        <v>198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selection activeCell="E6" sqref="E6"/>
    </sheetView>
  </sheetViews>
  <sheetFormatPr defaultRowHeight="16.5" x14ac:dyDescent="0.3"/>
  <cols>
    <col min="1" max="1" width="5.625" bestFit="1" customWidth="1"/>
    <col min="2" max="2" width="14.375" bestFit="1" customWidth="1"/>
    <col min="3" max="3" width="8.625" bestFit="1" customWidth="1"/>
    <col min="4" max="4" width="5.125" bestFit="1" customWidth="1"/>
    <col min="5" max="5" width="4.375" bestFit="1" customWidth="1"/>
    <col min="6" max="6" width="4.625" bestFit="1" customWidth="1"/>
    <col min="7" max="7" width="9.625" bestFit="1" customWidth="1"/>
    <col min="8" max="8" width="2.25" bestFit="1" customWidth="1"/>
    <col min="9" max="12" width="2.125" bestFit="1" customWidth="1"/>
    <col min="14" max="14" width="6.625" bestFit="1" customWidth="1"/>
  </cols>
  <sheetData>
    <row r="1" spans="1:14" x14ac:dyDescent="0.3">
      <c r="A1" t="s">
        <v>0</v>
      </c>
      <c r="B1" t="s">
        <v>40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34</v>
      </c>
      <c r="I1">
        <v>1</v>
      </c>
      <c r="J1">
        <v>2</v>
      </c>
      <c r="K1">
        <v>3</v>
      </c>
      <c r="L1">
        <v>4</v>
      </c>
    </row>
    <row r="2" spans="1:14" x14ac:dyDescent="0.3">
      <c r="A2">
        <v>2001</v>
      </c>
    </row>
    <row r="9" spans="1:14" x14ac:dyDescent="0.3">
      <c r="A9">
        <v>2021</v>
      </c>
      <c r="B9" t="s">
        <v>288</v>
      </c>
      <c r="C9" t="s">
        <v>289</v>
      </c>
      <c r="D9" t="s">
        <v>290</v>
      </c>
      <c r="N9" t="s">
        <v>291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workbookViewId="0">
      <selection activeCell="B12" sqref="B12"/>
    </sheetView>
  </sheetViews>
  <sheetFormatPr defaultColWidth="27.125" defaultRowHeight="16.5" x14ac:dyDescent="0.3"/>
  <cols>
    <col min="1" max="1" width="5.625" bestFit="1" customWidth="1"/>
    <col min="2" max="2" width="39.75" customWidth="1"/>
    <col min="3" max="3" width="14" customWidth="1"/>
    <col min="4" max="4" width="7.125" bestFit="1" customWidth="1"/>
    <col min="5" max="5" width="4.375" bestFit="1" customWidth="1"/>
    <col min="6" max="6" width="4.625" bestFit="1" customWidth="1"/>
    <col min="7" max="7" width="9.625" bestFit="1" customWidth="1"/>
    <col min="8" max="8" width="3.125" bestFit="1" customWidth="1"/>
    <col min="9" max="9" width="8.125" bestFit="1" customWidth="1"/>
    <col min="10" max="10" width="32.5" style="31" customWidth="1"/>
    <col min="11" max="11" width="16.125" style="31" customWidth="1"/>
    <col min="12" max="12" width="14.5" customWidth="1"/>
    <col min="13" max="13" width="13.875" bestFit="1" customWidth="1"/>
    <col min="14" max="14" width="12.5" customWidth="1"/>
    <col min="15" max="15" width="12.5" style="7" bestFit="1" customWidth="1"/>
    <col min="16" max="16" width="19.875" customWidth="1"/>
    <col min="17" max="17" width="69.625" bestFit="1" customWidth="1"/>
    <col min="18" max="18" width="7.375" bestFit="1" customWidth="1"/>
  </cols>
  <sheetData>
    <row r="1" spans="1:18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34</v>
      </c>
      <c r="I1" s="5" t="s">
        <v>134</v>
      </c>
      <c r="J1" s="31">
        <v>1</v>
      </c>
      <c r="K1" s="31">
        <v>2</v>
      </c>
      <c r="L1" s="5">
        <v>3</v>
      </c>
      <c r="M1" s="5"/>
      <c r="N1" s="5">
        <v>4</v>
      </c>
      <c r="O1" s="13">
        <v>5</v>
      </c>
      <c r="P1" s="5">
        <v>6</v>
      </c>
      <c r="Q1" s="5" t="s">
        <v>84</v>
      </c>
      <c r="R1" s="5" t="s">
        <v>145</v>
      </c>
    </row>
    <row r="2" spans="1:18" x14ac:dyDescent="0.3">
      <c r="A2">
        <v>3001</v>
      </c>
      <c r="B2" t="s">
        <v>1</v>
      </c>
      <c r="C2" t="s">
        <v>32</v>
      </c>
      <c r="D2" t="s">
        <v>16</v>
      </c>
      <c r="H2">
        <v>1</v>
      </c>
      <c r="I2" s="5"/>
    </row>
    <row r="3" spans="1:18" x14ac:dyDescent="0.3">
      <c r="A3">
        <v>3002</v>
      </c>
      <c r="B3" t="s">
        <v>48</v>
      </c>
      <c r="C3" t="s">
        <v>32</v>
      </c>
      <c r="D3" t="s">
        <v>16</v>
      </c>
      <c r="H3">
        <v>1</v>
      </c>
      <c r="I3" s="5"/>
    </row>
    <row r="4" spans="1:18" x14ac:dyDescent="0.3">
      <c r="A4">
        <v>3003</v>
      </c>
      <c r="B4" t="s">
        <v>36</v>
      </c>
      <c r="C4" t="s">
        <v>32</v>
      </c>
      <c r="D4" t="s">
        <v>17</v>
      </c>
      <c r="E4">
        <v>0</v>
      </c>
      <c r="F4" t="s">
        <v>39</v>
      </c>
      <c r="G4">
        <v>1</v>
      </c>
      <c r="H4">
        <v>1</v>
      </c>
      <c r="I4" s="5"/>
    </row>
    <row r="5" spans="1:18" x14ac:dyDescent="0.3">
      <c r="I5" s="5"/>
    </row>
    <row r="6" spans="1:18" ht="49.5" x14ac:dyDescent="0.3">
      <c r="A6">
        <v>3008</v>
      </c>
      <c r="B6" t="s">
        <v>463</v>
      </c>
      <c r="C6" t="s">
        <v>32</v>
      </c>
      <c r="D6" t="s">
        <v>17</v>
      </c>
      <c r="H6">
        <v>4</v>
      </c>
      <c r="I6" s="29">
        <v>0</v>
      </c>
      <c r="J6" s="31" t="s">
        <v>352</v>
      </c>
      <c r="K6" s="31" t="s">
        <v>177</v>
      </c>
      <c r="L6" t="s">
        <v>175</v>
      </c>
      <c r="M6" t="s">
        <v>176</v>
      </c>
      <c r="N6" s="7" t="s">
        <v>357</v>
      </c>
      <c r="Q6" s="7" t="s">
        <v>465</v>
      </c>
    </row>
    <row r="7" spans="1:18" x14ac:dyDescent="0.3">
      <c r="A7">
        <v>3009</v>
      </c>
      <c r="B7" t="s">
        <v>466</v>
      </c>
      <c r="C7" t="s">
        <v>442</v>
      </c>
      <c r="D7" t="s">
        <v>443</v>
      </c>
      <c r="H7">
        <v>1</v>
      </c>
      <c r="J7" s="31" t="s">
        <v>444</v>
      </c>
      <c r="K7" s="31" t="s">
        <v>445</v>
      </c>
      <c r="L7" s="13" t="s">
        <v>469</v>
      </c>
      <c r="Q7" t="s">
        <v>467</v>
      </c>
    </row>
    <row r="8" spans="1:18" ht="33" x14ac:dyDescent="0.3">
      <c r="A8">
        <v>3010</v>
      </c>
      <c r="B8" t="s">
        <v>468</v>
      </c>
      <c r="C8" t="s">
        <v>32</v>
      </c>
      <c r="D8" t="s">
        <v>17</v>
      </c>
      <c r="H8">
        <v>5</v>
      </c>
      <c r="I8" s="17">
        <v>0</v>
      </c>
      <c r="J8" s="31" t="s">
        <v>356</v>
      </c>
      <c r="K8" s="31" t="s">
        <v>177</v>
      </c>
      <c r="L8" t="s">
        <v>175</v>
      </c>
      <c r="M8" t="s">
        <v>176</v>
      </c>
      <c r="Q8" s="7" t="s">
        <v>464</v>
      </c>
    </row>
    <row r="9" spans="1:18" ht="82.5" x14ac:dyDescent="0.3">
      <c r="A9">
        <v>3011</v>
      </c>
      <c r="B9" t="s">
        <v>461</v>
      </c>
      <c r="C9" t="s">
        <v>32</v>
      </c>
      <c r="D9" t="s">
        <v>17</v>
      </c>
      <c r="H9">
        <v>7</v>
      </c>
      <c r="I9" s="5">
        <v>0</v>
      </c>
      <c r="J9" s="31" t="s">
        <v>352</v>
      </c>
      <c r="K9" s="31" t="s">
        <v>177</v>
      </c>
      <c r="L9" t="s">
        <v>175</v>
      </c>
      <c r="M9" t="s">
        <v>176</v>
      </c>
      <c r="N9" s="7" t="s">
        <v>353</v>
      </c>
      <c r="O9" s="7" t="s">
        <v>354</v>
      </c>
      <c r="P9" t="s">
        <v>189</v>
      </c>
      <c r="Q9" s="7" t="s">
        <v>355</v>
      </c>
    </row>
    <row r="10" spans="1:18" x14ac:dyDescent="0.3">
      <c r="A10">
        <v>3012</v>
      </c>
      <c r="B10" t="s">
        <v>462</v>
      </c>
      <c r="C10" t="s">
        <v>190</v>
      </c>
      <c r="D10" t="s">
        <v>191</v>
      </c>
      <c r="H10">
        <v>2</v>
      </c>
      <c r="I10" s="5"/>
    </row>
    <row r="11" spans="1:18" x14ac:dyDescent="0.3">
      <c r="A11">
        <v>3013</v>
      </c>
      <c r="B11" s="11" t="s">
        <v>320</v>
      </c>
      <c r="C11" t="s">
        <v>218</v>
      </c>
      <c r="D11" t="s">
        <v>224</v>
      </c>
      <c r="H11">
        <v>3</v>
      </c>
      <c r="J11" s="31" t="s">
        <v>343</v>
      </c>
      <c r="K11" s="31" t="s">
        <v>344</v>
      </c>
      <c r="L11" t="s">
        <v>364</v>
      </c>
      <c r="M11" t="s">
        <v>365</v>
      </c>
      <c r="P11" t="s">
        <v>347</v>
      </c>
      <c r="Q11" t="s">
        <v>299</v>
      </c>
    </row>
    <row r="12" spans="1:18" x14ac:dyDescent="0.3">
      <c r="A12">
        <v>3015</v>
      </c>
      <c r="B12" t="s">
        <v>293</v>
      </c>
      <c r="C12" t="s">
        <v>289</v>
      </c>
      <c r="D12" t="s">
        <v>294</v>
      </c>
      <c r="H12">
        <v>1</v>
      </c>
      <c r="I12">
        <v>3000000</v>
      </c>
      <c r="Q12" t="s">
        <v>295</v>
      </c>
    </row>
    <row r="13" spans="1:18" x14ac:dyDescent="0.3">
      <c r="A13">
        <v>3016</v>
      </c>
      <c r="B13" s="11" t="s">
        <v>297</v>
      </c>
      <c r="C13" t="s">
        <v>298</v>
      </c>
      <c r="D13" t="s">
        <v>345</v>
      </c>
      <c r="H13">
        <v>2</v>
      </c>
      <c r="J13" s="31" t="s">
        <v>318</v>
      </c>
      <c r="K13" s="31" t="s">
        <v>319</v>
      </c>
      <c r="P13" t="s">
        <v>348</v>
      </c>
      <c r="Q13" t="s">
        <v>346</v>
      </c>
    </row>
    <row r="15" spans="1:18" x14ac:dyDescent="0.3">
      <c r="A15">
        <v>3031</v>
      </c>
      <c r="B15" t="s">
        <v>252</v>
      </c>
      <c r="C15" t="s">
        <v>182</v>
      </c>
      <c r="D15" t="s">
        <v>183</v>
      </c>
      <c r="H15">
        <v>1</v>
      </c>
      <c r="J15" s="31" t="s">
        <v>251</v>
      </c>
      <c r="Q15" t="s">
        <v>456</v>
      </c>
    </row>
    <row r="16" spans="1:18" x14ac:dyDescent="0.3">
      <c r="A16">
        <v>3032</v>
      </c>
      <c r="B16" t="s">
        <v>253</v>
      </c>
      <c r="C16" t="s">
        <v>182</v>
      </c>
      <c r="D16" t="s">
        <v>183</v>
      </c>
      <c r="H16">
        <v>1</v>
      </c>
      <c r="J16" s="31" t="s">
        <v>185</v>
      </c>
    </row>
    <row r="17" spans="1:17" x14ac:dyDescent="0.3">
      <c r="A17">
        <v>3033</v>
      </c>
      <c r="B17" t="s">
        <v>254</v>
      </c>
      <c r="C17" t="s">
        <v>182</v>
      </c>
      <c r="D17" t="s">
        <v>183</v>
      </c>
      <c r="H17">
        <v>1</v>
      </c>
      <c r="J17" s="31" t="s">
        <v>184</v>
      </c>
    </row>
    <row r="18" spans="1:17" x14ac:dyDescent="0.3">
      <c r="A18">
        <v>3034</v>
      </c>
      <c r="B18" t="s">
        <v>455</v>
      </c>
      <c r="C18" t="s">
        <v>61</v>
      </c>
      <c r="D18" t="s">
        <v>458</v>
      </c>
      <c r="H18">
        <v>1</v>
      </c>
      <c r="J18" s="31" t="s">
        <v>459</v>
      </c>
      <c r="L18" t="s">
        <v>460</v>
      </c>
      <c r="Q18" s="30" t="s">
        <v>457</v>
      </c>
    </row>
    <row r="19" spans="1:17" x14ac:dyDescent="0.3">
      <c r="A19">
        <v>3041</v>
      </c>
      <c r="B19" s="11" t="s">
        <v>237</v>
      </c>
      <c r="C19" t="s">
        <v>239</v>
      </c>
      <c r="D19" t="s">
        <v>238</v>
      </c>
      <c r="H19">
        <v>1</v>
      </c>
    </row>
    <row r="20" spans="1:17" x14ac:dyDescent="0.3">
      <c r="B20" s="11"/>
    </row>
    <row r="21" spans="1:17" ht="49.5" x14ac:dyDescent="0.3">
      <c r="A21">
        <v>3050</v>
      </c>
      <c r="B21" t="s">
        <v>366</v>
      </c>
      <c r="C21" t="s">
        <v>313</v>
      </c>
      <c r="D21" t="s">
        <v>314</v>
      </c>
      <c r="H21">
        <v>1</v>
      </c>
      <c r="J21" s="13" t="s">
        <v>315</v>
      </c>
    </row>
    <row r="22" spans="1:17" x14ac:dyDescent="0.3">
      <c r="A22">
        <v>3051</v>
      </c>
      <c r="B22" t="s">
        <v>493</v>
      </c>
      <c r="C22" t="s">
        <v>489</v>
      </c>
      <c r="D22" t="s">
        <v>490</v>
      </c>
      <c r="H22">
        <v>1</v>
      </c>
      <c r="I22" s="32">
        <v>2000</v>
      </c>
      <c r="J22" s="32" t="s">
        <v>494</v>
      </c>
      <c r="K22"/>
      <c r="M22" t="s">
        <v>491</v>
      </c>
      <c r="O22" t="s">
        <v>492</v>
      </c>
    </row>
    <row r="23" spans="1:17" ht="33" x14ac:dyDescent="0.3">
      <c r="A23" s="34">
        <v>3051</v>
      </c>
      <c r="B23" s="34" t="s">
        <v>395</v>
      </c>
      <c r="C23" t="s">
        <v>396</v>
      </c>
      <c r="D23" t="s">
        <v>397</v>
      </c>
      <c r="H23">
        <v>1</v>
      </c>
      <c r="J23" s="13" t="s">
        <v>398</v>
      </c>
    </row>
    <row r="24" spans="1:17" ht="49.5" x14ac:dyDescent="0.3">
      <c r="A24">
        <v>3060</v>
      </c>
      <c r="B24" t="s">
        <v>488</v>
      </c>
      <c r="C24" t="s">
        <v>367</v>
      </c>
      <c r="D24" t="s">
        <v>368</v>
      </c>
      <c r="H24">
        <v>1</v>
      </c>
      <c r="J24" s="13" t="s">
        <v>369</v>
      </c>
    </row>
    <row r="26" spans="1:17" x14ac:dyDescent="0.3">
      <c r="A26">
        <v>4031</v>
      </c>
      <c r="B26" t="s">
        <v>160</v>
      </c>
      <c r="C26" t="s">
        <v>159</v>
      </c>
      <c r="D26" t="s">
        <v>17</v>
      </c>
      <c r="H26">
        <v>3</v>
      </c>
      <c r="I26" s="5" t="s">
        <v>161</v>
      </c>
      <c r="J26" s="31" t="s">
        <v>162</v>
      </c>
      <c r="K26" s="31" t="s">
        <v>163</v>
      </c>
      <c r="N26" t="s">
        <v>178</v>
      </c>
    </row>
    <row r="27" spans="1:17" x14ac:dyDescent="0.3">
      <c r="A27" s="15">
        <v>4032</v>
      </c>
      <c r="B27" s="15" t="s">
        <v>171</v>
      </c>
      <c r="C27" t="s">
        <v>32</v>
      </c>
      <c r="D27" t="s">
        <v>17</v>
      </c>
      <c r="H27">
        <v>3</v>
      </c>
      <c r="I27" s="5" t="s">
        <v>161</v>
      </c>
      <c r="J27" s="31" t="s">
        <v>162</v>
      </c>
      <c r="K27" s="31" t="s">
        <v>163</v>
      </c>
      <c r="N27" t="s">
        <v>178</v>
      </c>
    </row>
    <row r="28" spans="1:17" x14ac:dyDescent="0.3">
      <c r="A28" s="16">
        <v>4033</v>
      </c>
      <c r="B28" s="16" t="s">
        <v>300</v>
      </c>
      <c r="C28" t="s">
        <v>301</v>
      </c>
      <c r="D28" t="s">
        <v>302</v>
      </c>
      <c r="H28">
        <v>3</v>
      </c>
      <c r="I28" s="10" t="s">
        <v>303</v>
      </c>
      <c r="J28" s="31" t="s">
        <v>304</v>
      </c>
      <c r="K28" s="31" t="s">
        <v>305</v>
      </c>
      <c r="N28" t="s">
        <v>178</v>
      </c>
    </row>
    <row r="29" spans="1:17" x14ac:dyDescent="0.3">
      <c r="A29">
        <v>4034</v>
      </c>
      <c r="B29" t="s">
        <v>172</v>
      </c>
      <c r="C29" t="s">
        <v>32</v>
      </c>
      <c r="D29" t="s">
        <v>17</v>
      </c>
      <c r="H29">
        <v>1</v>
      </c>
      <c r="I29" s="18" t="s">
        <v>317</v>
      </c>
      <c r="N29" t="s">
        <v>321</v>
      </c>
    </row>
    <row r="30" spans="1:17" x14ac:dyDescent="0.3">
      <c r="A30">
        <v>4035</v>
      </c>
      <c r="B30" t="s">
        <v>173</v>
      </c>
      <c r="C30" t="s">
        <v>32</v>
      </c>
      <c r="D30" t="s">
        <v>17</v>
      </c>
      <c r="H30">
        <v>1</v>
      </c>
      <c r="I30" s="5" t="s">
        <v>316</v>
      </c>
      <c r="N30" t="s">
        <v>322</v>
      </c>
    </row>
    <row r="31" spans="1:17" x14ac:dyDescent="0.3">
      <c r="A31">
        <v>4036</v>
      </c>
      <c r="B31" t="s">
        <v>186</v>
      </c>
      <c r="C31" t="s">
        <v>187</v>
      </c>
      <c r="D31" t="s">
        <v>188</v>
      </c>
      <c r="H31">
        <v>1</v>
      </c>
      <c r="I31" s="5"/>
      <c r="N31" t="s">
        <v>296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topLeftCell="A13" zoomScaleNormal="100" workbookViewId="0">
      <selection activeCell="C24" sqref="C24"/>
    </sheetView>
  </sheetViews>
  <sheetFormatPr defaultRowHeight="16.5" x14ac:dyDescent="0.3"/>
  <cols>
    <col min="1" max="1" width="17.125" customWidth="1"/>
    <col min="2" max="2" width="5.625" bestFit="1" customWidth="1"/>
    <col min="3" max="3" width="36.5" customWidth="1"/>
    <col min="4" max="4" width="8.625" bestFit="1" customWidth="1"/>
    <col min="5" max="5" width="7.125" bestFit="1" customWidth="1"/>
    <col min="6" max="6" width="4.375" bestFit="1" customWidth="1"/>
    <col min="7" max="7" width="4.625" bestFit="1" customWidth="1"/>
    <col min="8" max="8" width="9.625" bestFit="1" customWidth="1"/>
    <col min="9" max="9" width="4.75" customWidth="1"/>
    <col min="10" max="10" width="20.25" style="5" customWidth="1"/>
    <col min="11" max="11" width="17.875" bestFit="1" customWidth="1"/>
    <col min="12" max="12" width="19.625" bestFit="1" customWidth="1"/>
    <col min="13" max="13" width="16" bestFit="1" customWidth="1"/>
    <col min="14" max="14" width="16.375" bestFit="1" customWidth="1"/>
    <col min="15" max="15" width="21.625" bestFit="1" customWidth="1"/>
    <col min="16" max="16" width="13.875" bestFit="1" customWidth="1"/>
    <col min="17" max="17" width="28.125" bestFit="1" customWidth="1"/>
    <col min="18" max="18" width="18.875" customWidth="1"/>
    <col min="19" max="25" width="12.625" customWidth="1"/>
    <col min="26" max="34" width="5.125" customWidth="1"/>
  </cols>
  <sheetData>
    <row r="1" spans="1:26" s="5" customFormat="1" x14ac:dyDescent="0.3"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34</v>
      </c>
      <c r="J1" s="5" t="s">
        <v>134</v>
      </c>
      <c r="K1" s="5">
        <v>1</v>
      </c>
      <c r="L1" s="5">
        <v>2</v>
      </c>
      <c r="M1" s="5">
        <v>3</v>
      </c>
      <c r="O1" s="5">
        <v>4</v>
      </c>
      <c r="P1" s="5" t="s">
        <v>84</v>
      </c>
      <c r="Q1" s="5" t="s">
        <v>145</v>
      </c>
    </row>
    <row r="2" spans="1:26" x14ac:dyDescent="0.3">
      <c r="A2" s="44" t="s">
        <v>273</v>
      </c>
      <c r="B2">
        <v>4001</v>
      </c>
      <c r="C2" t="s">
        <v>78</v>
      </c>
      <c r="D2" t="s">
        <v>32</v>
      </c>
      <c r="E2" t="s">
        <v>33</v>
      </c>
      <c r="I2">
        <v>1</v>
      </c>
    </row>
    <row r="3" spans="1:26" x14ac:dyDescent="0.3">
      <c r="A3" s="44"/>
      <c r="B3">
        <v>4002</v>
      </c>
      <c r="C3" t="s">
        <v>79</v>
      </c>
      <c r="D3" t="s">
        <v>32</v>
      </c>
      <c r="E3" t="s">
        <v>16</v>
      </c>
      <c r="I3">
        <v>1</v>
      </c>
    </row>
    <row r="4" spans="1:26" x14ac:dyDescent="0.3">
      <c r="A4" s="44"/>
      <c r="B4">
        <v>4003</v>
      </c>
      <c r="C4" t="s">
        <v>36</v>
      </c>
      <c r="D4" t="s">
        <v>32</v>
      </c>
      <c r="E4" t="s">
        <v>38</v>
      </c>
      <c r="F4">
        <v>0</v>
      </c>
      <c r="G4" t="s">
        <v>39</v>
      </c>
      <c r="H4">
        <v>1</v>
      </c>
      <c r="I4">
        <v>1</v>
      </c>
    </row>
    <row r="5" spans="1:26" x14ac:dyDescent="0.3">
      <c r="A5" s="44"/>
      <c r="B5">
        <v>4004</v>
      </c>
      <c r="C5" s="11" t="s">
        <v>122</v>
      </c>
      <c r="D5" t="s">
        <v>119</v>
      </c>
      <c r="E5" t="s">
        <v>120</v>
      </c>
      <c r="I5">
        <v>1</v>
      </c>
      <c r="J5" s="5" t="s">
        <v>135</v>
      </c>
      <c r="K5">
        <v>10000</v>
      </c>
      <c r="P5" t="s">
        <v>121</v>
      </c>
    </row>
    <row r="6" spans="1:26" x14ac:dyDescent="0.3">
      <c r="A6" s="44"/>
      <c r="B6">
        <v>4005</v>
      </c>
      <c r="C6" t="s">
        <v>147</v>
      </c>
      <c r="D6" t="s">
        <v>118</v>
      </c>
      <c r="E6" t="s">
        <v>120</v>
      </c>
      <c r="I6">
        <v>1</v>
      </c>
      <c r="J6" s="5" t="s">
        <v>136</v>
      </c>
      <c r="K6">
        <v>0</v>
      </c>
      <c r="P6" t="s">
        <v>121</v>
      </c>
    </row>
    <row r="7" spans="1:26" ht="132" x14ac:dyDescent="0.3">
      <c r="A7" s="44"/>
      <c r="B7">
        <v>4011</v>
      </c>
      <c r="C7" t="s">
        <v>124</v>
      </c>
      <c r="D7" t="s">
        <v>125</v>
      </c>
      <c r="E7" t="s">
        <v>128</v>
      </c>
      <c r="I7">
        <v>1</v>
      </c>
      <c r="J7" s="7" t="s">
        <v>512</v>
      </c>
    </row>
    <row r="8" spans="1:26" ht="147.6" customHeight="1" x14ac:dyDescent="0.3">
      <c r="A8" s="44"/>
      <c r="B8">
        <v>4012</v>
      </c>
      <c r="C8" t="s">
        <v>126</v>
      </c>
      <c r="D8" t="s">
        <v>127</v>
      </c>
      <c r="E8" t="s">
        <v>128</v>
      </c>
      <c r="I8">
        <v>1</v>
      </c>
      <c r="J8" s="7" t="s">
        <v>509</v>
      </c>
      <c r="K8" s="7" t="s">
        <v>511</v>
      </c>
      <c r="M8" t="s">
        <v>503</v>
      </c>
      <c r="U8" s="1"/>
      <c r="V8" s="1"/>
      <c r="W8" s="1" t="s">
        <v>508</v>
      </c>
      <c r="X8" s="1"/>
      <c r="Y8" s="1"/>
      <c r="Z8" s="1" t="s">
        <v>504</v>
      </c>
    </row>
    <row r="9" spans="1:26" ht="12" customHeight="1" x14ac:dyDescent="0.3">
      <c r="K9" t="s">
        <v>510</v>
      </c>
      <c r="Q9" s="7"/>
      <c r="R9" s="7"/>
      <c r="U9" s="1"/>
      <c r="V9" s="1"/>
      <c r="W9" s="1" t="s">
        <v>506</v>
      </c>
      <c r="X9" s="1"/>
      <c r="Y9" s="1"/>
      <c r="Z9" s="1" t="s">
        <v>505</v>
      </c>
    </row>
    <row r="10" spans="1:26" ht="18.600000000000001" customHeight="1" x14ac:dyDescent="0.3">
      <c r="Q10" s="7"/>
      <c r="R10" s="7"/>
    </row>
    <row r="11" spans="1:26" ht="22.5" customHeight="1" x14ac:dyDescent="0.3">
      <c r="Q11" s="7"/>
      <c r="R11" s="7"/>
    </row>
    <row r="12" spans="1:26" x14ac:dyDescent="0.3">
      <c r="A12" s="14" t="s">
        <v>274</v>
      </c>
      <c r="B12">
        <v>4013</v>
      </c>
      <c r="C12" s="34" t="s">
        <v>269</v>
      </c>
      <c r="D12" t="s">
        <v>267</v>
      </c>
      <c r="E12" t="s">
        <v>268</v>
      </c>
      <c r="I12">
        <v>1</v>
      </c>
      <c r="N12" t="s">
        <v>310</v>
      </c>
    </row>
    <row r="13" spans="1:26" x14ac:dyDescent="0.3">
      <c r="A13" s="14"/>
      <c r="B13" s="9">
        <v>4014</v>
      </c>
      <c r="C13" s="23" t="s">
        <v>262</v>
      </c>
      <c r="D13" s="9" t="s">
        <v>260</v>
      </c>
      <c r="E13" s="9" t="s">
        <v>261</v>
      </c>
      <c r="I13">
        <v>1</v>
      </c>
      <c r="J13"/>
      <c r="N13" s="9" t="s">
        <v>292</v>
      </c>
    </row>
    <row r="14" spans="1:26" x14ac:dyDescent="0.3">
      <c r="A14" s="14"/>
      <c r="B14" s="34">
        <v>4021</v>
      </c>
      <c r="C14" s="34" t="s">
        <v>277</v>
      </c>
      <c r="D14" t="s">
        <v>218</v>
      </c>
      <c r="E14" t="s">
        <v>219</v>
      </c>
      <c r="I14">
        <v>3</v>
      </c>
      <c r="J14"/>
      <c r="K14" t="s">
        <v>220</v>
      </c>
      <c r="L14" t="s">
        <v>221</v>
      </c>
      <c r="M14" t="s">
        <v>222</v>
      </c>
      <c r="R14" t="s">
        <v>223</v>
      </c>
    </row>
    <row r="17" spans="1:17" x14ac:dyDescent="0.3">
      <c r="J17" s="32"/>
    </row>
    <row r="18" spans="1:17" x14ac:dyDescent="0.3">
      <c r="J18" s="32"/>
    </row>
    <row r="19" spans="1:17" ht="33" x14ac:dyDescent="0.3">
      <c r="A19" s="14"/>
      <c r="B19" s="34">
        <v>4041</v>
      </c>
      <c r="C19" s="34" t="s">
        <v>233</v>
      </c>
      <c r="D19" t="s">
        <v>234</v>
      </c>
      <c r="E19" t="s">
        <v>235</v>
      </c>
      <c r="I19">
        <v>1</v>
      </c>
      <c r="Q19" s="7" t="s">
        <v>236</v>
      </c>
    </row>
    <row r="20" spans="1:17" x14ac:dyDescent="0.3">
      <c r="A20" s="14"/>
      <c r="B20" s="34">
        <v>4052</v>
      </c>
      <c r="C20" s="34" t="s">
        <v>129</v>
      </c>
      <c r="D20" t="s">
        <v>125</v>
      </c>
      <c r="E20" t="s">
        <v>128</v>
      </c>
      <c r="I20">
        <v>1</v>
      </c>
      <c r="J20" s="5">
        <v>0</v>
      </c>
      <c r="K20">
        <v>0</v>
      </c>
      <c r="P20" t="s">
        <v>137</v>
      </c>
    </row>
    <row r="21" spans="1:17" x14ac:dyDescent="0.3">
      <c r="A21" s="14"/>
      <c r="B21">
        <v>4053</v>
      </c>
      <c r="C21" s="11" t="s">
        <v>131</v>
      </c>
      <c r="D21" t="s">
        <v>139</v>
      </c>
      <c r="E21" t="s">
        <v>138</v>
      </c>
      <c r="I21">
        <v>3</v>
      </c>
      <c r="J21" s="5" t="s">
        <v>536</v>
      </c>
      <c r="K21" t="s">
        <v>141</v>
      </c>
      <c r="L21" t="s">
        <v>143</v>
      </c>
      <c r="N21" t="s">
        <v>485</v>
      </c>
      <c r="P21" t="s">
        <v>146</v>
      </c>
    </row>
    <row r="22" spans="1:17" x14ac:dyDescent="0.3">
      <c r="A22" s="14"/>
      <c r="B22">
        <v>4054</v>
      </c>
      <c r="C22" s="12" t="s">
        <v>130</v>
      </c>
      <c r="D22" t="s">
        <v>125</v>
      </c>
      <c r="E22" t="s">
        <v>140</v>
      </c>
      <c r="I22">
        <v>3</v>
      </c>
      <c r="J22" s="5" t="s">
        <v>537</v>
      </c>
      <c r="K22" t="s">
        <v>142</v>
      </c>
      <c r="L22" t="s">
        <v>144</v>
      </c>
      <c r="N22" t="s">
        <v>484</v>
      </c>
      <c r="P22" t="s">
        <v>146</v>
      </c>
    </row>
    <row r="23" spans="1:17" x14ac:dyDescent="0.3">
      <c r="A23" s="14"/>
      <c r="B23">
        <v>4055</v>
      </c>
      <c r="C23" s="11" t="s">
        <v>486</v>
      </c>
      <c r="D23" t="s">
        <v>256</v>
      </c>
      <c r="E23" t="s">
        <v>255</v>
      </c>
      <c r="I23">
        <v>2</v>
      </c>
      <c r="J23" s="5">
        <v>50</v>
      </c>
      <c r="K23" t="s">
        <v>538</v>
      </c>
      <c r="N23" t="s">
        <v>484</v>
      </c>
    </row>
    <row r="24" spans="1:17" x14ac:dyDescent="0.3">
      <c r="A24" s="14"/>
      <c r="B24">
        <v>4056</v>
      </c>
      <c r="C24" t="s">
        <v>487</v>
      </c>
      <c r="D24" t="s">
        <v>139</v>
      </c>
      <c r="E24" t="s">
        <v>132</v>
      </c>
      <c r="I24">
        <v>1</v>
      </c>
      <c r="J24" s="5">
        <v>1000</v>
      </c>
      <c r="N24" t="s">
        <v>484</v>
      </c>
      <c r="P24" t="s">
        <v>133</v>
      </c>
    </row>
    <row r="26" spans="1:17" x14ac:dyDescent="0.3">
      <c r="B26">
        <v>4060</v>
      </c>
      <c r="C26" s="11" t="s">
        <v>555</v>
      </c>
      <c r="D26" t="s">
        <v>539</v>
      </c>
      <c r="E26" t="s">
        <v>540</v>
      </c>
      <c r="I26">
        <v>1</v>
      </c>
      <c r="J26" s="38">
        <v>80</v>
      </c>
      <c r="P26" t="s">
        <v>541</v>
      </c>
    </row>
    <row r="27" spans="1:17" ht="49.5" x14ac:dyDescent="0.3">
      <c r="B27">
        <v>4090</v>
      </c>
      <c r="C27" s="11" t="s">
        <v>483</v>
      </c>
      <c r="D27" t="s">
        <v>61</v>
      </c>
      <c r="E27" t="s">
        <v>312</v>
      </c>
      <c r="I27">
        <v>1</v>
      </c>
      <c r="J27" s="13" t="s">
        <v>477</v>
      </c>
    </row>
    <row r="28" spans="1:17" ht="49.5" x14ac:dyDescent="0.3">
      <c r="B28" s="36">
        <v>4091</v>
      </c>
      <c r="C28" s="11" t="s">
        <v>482</v>
      </c>
      <c r="D28" t="s">
        <v>311</v>
      </c>
      <c r="E28" t="s">
        <v>312</v>
      </c>
      <c r="I28">
        <v>1</v>
      </c>
      <c r="J28" s="13" t="s">
        <v>525</v>
      </c>
      <c r="L28" s="30" t="s">
        <v>526</v>
      </c>
      <c r="N28" t="s">
        <v>485</v>
      </c>
    </row>
    <row r="29" spans="1:17" ht="115.5" x14ac:dyDescent="0.3">
      <c r="B29">
        <v>4092</v>
      </c>
      <c r="C29" s="11" t="s">
        <v>476</v>
      </c>
      <c r="D29" t="s">
        <v>313</v>
      </c>
      <c r="E29" t="s">
        <v>314</v>
      </c>
      <c r="I29">
        <v>1</v>
      </c>
      <c r="J29" s="13" t="s">
        <v>547</v>
      </c>
      <c r="N29" t="s">
        <v>495</v>
      </c>
    </row>
    <row r="30" spans="1:17" x14ac:dyDescent="0.3">
      <c r="B30" s="34">
        <v>4100</v>
      </c>
      <c r="C30" s="35" t="s">
        <v>358</v>
      </c>
      <c r="D30" t="s">
        <v>359</v>
      </c>
      <c r="E30" t="s">
        <v>360</v>
      </c>
      <c r="I30">
        <v>1</v>
      </c>
    </row>
    <row r="32" spans="1:17" x14ac:dyDescent="0.3">
      <c r="B32">
        <v>4094</v>
      </c>
      <c r="C32" s="11" t="s">
        <v>514</v>
      </c>
      <c r="D32" t="s">
        <v>517</v>
      </c>
      <c r="E32" t="s">
        <v>518</v>
      </c>
      <c r="J32" s="37" t="s">
        <v>497</v>
      </c>
    </row>
    <row r="33" spans="2:10" x14ac:dyDescent="0.3">
      <c r="B33" s="36">
        <v>4095</v>
      </c>
      <c r="C33" t="s">
        <v>523</v>
      </c>
      <c r="D33" t="s">
        <v>516</v>
      </c>
      <c r="E33" t="s">
        <v>519</v>
      </c>
      <c r="J33" s="5" t="s">
        <v>521</v>
      </c>
    </row>
    <row r="34" spans="2:10" x14ac:dyDescent="0.3">
      <c r="B34" s="36">
        <v>4098</v>
      </c>
      <c r="C34" t="s">
        <v>522</v>
      </c>
      <c r="D34" t="s">
        <v>515</v>
      </c>
      <c r="E34" t="s">
        <v>520</v>
      </c>
      <c r="J34" s="5" t="s">
        <v>497</v>
      </c>
    </row>
    <row r="35" spans="2:10" x14ac:dyDescent="0.3">
      <c r="B35">
        <v>4099</v>
      </c>
      <c r="C35" t="s">
        <v>524</v>
      </c>
      <c r="D35" t="s">
        <v>55</v>
      </c>
      <c r="E35" t="s">
        <v>496</v>
      </c>
      <c r="I35">
        <v>1</v>
      </c>
      <c r="J35" t="s">
        <v>498</v>
      </c>
    </row>
  </sheetData>
  <mergeCells count="1">
    <mergeCell ref="A2:A8"/>
  </mergeCells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selection activeCell="K7" sqref="K7"/>
    </sheetView>
  </sheetViews>
  <sheetFormatPr defaultRowHeight="16.5" x14ac:dyDescent="0.3"/>
  <cols>
    <col min="11" max="11" width="53.625" customWidth="1"/>
  </cols>
  <sheetData>
    <row r="1" spans="1:11" x14ac:dyDescent="0.3">
      <c r="A1" t="s">
        <v>499</v>
      </c>
      <c r="J1" t="s">
        <v>507</v>
      </c>
    </row>
    <row r="3" spans="1:11" x14ac:dyDescent="0.3">
      <c r="A3">
        <v>101</v>
      </c>
      <c r="B3" t="s">
        <v>502</v>
      </c>
      <c r="J3">
        <v>5</v>
      </c>
      <c r="K3" t="s">
        <v>535</v>
      </c>
    </row>
    <row r="4" spans="1:11" x14ac:dyDescent="0.3">
      <c r="A4">
        <v>102</v>
      </c>
      <c r="B4" t="s">
        <v>501</v>
      </c>
    </row>
    <row r="5" spans="1:11" x14ac:dyDescent="0.3">
      <c r="A5">
        <v>103</v>
      </c>
      <c r="B5" t="s">
        <v>500</v>
      </c>
    </row>
    <row r="6" spans="1:11" x14ac:dyDescent="0.3">
      <c r="A6">
        <v>104</v>
      </c>
      <c r="B6" t="s">
        <v>533</v>
      </c>
    </row>
    <row r="7" spans="1:11" x14ac:dyDescent="0.3">
      <c r="A7">
        <v>105</v>
      </c>
      <c r="B7" t="s">
        <v>532</v>
      </c>
    </row>
    <row r="8" spans="1:11" x14ac:dyDescent="0.3">
      <c r="A8">
        <v>106</v>
      </c>
      <c r="B8" t="s">
        <v>531</v>
      </c>
    </row>
    <row r="12" spans="1:11" x14ac:dyDescent="0.3">
      <c r="A12">
        <v>201</v>
      </c>
      <c r="B12" t="s">
        <v>534</v>
      </c>
    </row>
    <row r="13" spans="1:11" ht="18.95" customHeight="1" x14ac:dyDescent="0.3">
      <c r="A13">
        <v>202</v>
      </c>
      <c r="B13" t="s">
        <v>513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opLeftCell="B15" workbookViewId="0">
      <selection activeCell="K26" sqref="K26"/>
    </sheetView>
  </sheetViews>
  <sheetFormatPr defaultRowHeight="16.5" x14ac:dyDescent="0.3"/>
  <cols>
    <col min="1" max="1" width="19.375" customWidth="1"/>
    <col min="2" max="2" width="5.625" bestFit="1" customWidth="1"/>
    <col min="3" max="3" width="27.125" bestFit="1" customWidth="1"/>
    <col min="4" max="4" width="8.625" bestFit="1" customWidth="1"/>
    <col min="5" max="5" width="7.125" bestFit="1" customWidth="1"/>
    <col min="6" max="6" width="4.375" bestFit="1" customWidth="1"/>
    <col min="7" max="7" width="4.625" bestFit="1" customWidth="1"/>
    <col min="8" max="8" width="9.625" bestFit="1" customWidth="1"/>
    <col min="9" max="9" width="6.375" bestFit="1" customWidth="1"/>
    <col min="10" max="10" width="19.375" style="7" customWidth="1"/>
    <col min="11" max="11" width="17.625" style="7" customWidth="1"/>
    <col min="12" max="12" width="16" style="7" customWidth="1"/>
    <col min="13" max="13" width="14.625" bestFit="1" customWidth="1"/>
    <col min="14" max="14" width="64" bestFit="1" customWidth="1"/>
    <col min="15" max="15" width="12.125" bestFit="1" customWidth="1"/>
  </cols>
  <sheetData>
    <row r="1" spans="1:14" x14ac:dyDescent="0.3">
      <c r="B1" t="s">
        <v>0</v>
      </c>
      <c r="C1" t="s">
        <v>40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34</v>
      </c>
      <c r="J1" s="7">
        <v>1</v>
      </c>
      <c r="K1" s="7">
        <v>2</v>
      </c>
      <c r="L1" s="7">
        <v>3</v>
      </c>
      <c r="M1">
        <v>4</v>
      </c>
    </row>
    <row r="2" spans="1:14" x14ac:dyDescent="0.3">
      <c r="A2" s="44" t="s">
        <v>270</v>
      </c>
      <c r="B2" s="9">
        <v>6001</v>
      </c>
      <c r="C2" s="9" t="s">
        <v>1</v>
      </c>
      <c r="D2" s="9" t="s">
        <v>32</v>
      </c>
      <c r="E2" s="9" t="s">
        <v>16</v>
      </c>
      <c r="F2" s="9"/>
      <c r="G2" s="9"/>
      <c r="H2" s="9"/>
      <c r="I2" s="9">
        <v>1</v>
      </c>
      <c r="J2" s="19" t="s">
        <v>37</v>
      </c>
      <c r="K2" s="19"/>
      <c r="L2" s="19"/>
      <c r="M2" s="9"/>
      <c r="N2" s="9"/>
    </row>
    <row r="3" spans="1:14" x14ac:dyDescent="0.3">
      <c r="A3" s="44"/>
      <c r="B3" s="9">
        <v>6002</v>
      </c>
      <c r="C3" s="9" t="s">
        <v>48</v>
      </c>
      <c r="D3" s="9" t="s">
        <v>32</v>
      </c>
      <c r="E3" s="9" t="s">
        <v>16</v>
      </c>
      <c r="F3" s="9"/>
      <c r="G3" s="9"/>
      <c r="H3" s="9"/>
      <c r="I3" s="9">
        <v>1</v>
      </c>
      <c r="J3" s="19">
        <v>0.1</v>
      </c>
      <c r="K3" s="19"/>
      <c r="L3" s="19"/>
      <c r="M3" s="9"/>
      <c r="N3" s="9"/>
    </row>
    <row r="4" spans="1:14" x14ac:dyDescent="0.3">
      <c r="A4" s="44"/>
      <c r="B4" s="9">
        <v>6003</v>
      </c>
      <c r="C4" s="9" t="s">
        <v>36</v>
      </c>
      <c r="D4" s="9" t="s">
        <v>32</v>
      </c>
      <c r="E4" s="9" t="s">
        <v>17</v>
      </c>
      <c r="F4" s="9">
        <v>0</v>
      </c>
      <c r="G4" s="9" t="s">
        <v>39</v>
      </c>
      <c r="H4" s="9">
        <v>1</v>
      </c>
      <c r="I4" s="9">
        <v>1</v>
      </c>
      <c r="J4" s="19">
        <v>20181217</v>
      </c>
      <c r="K4" s="19"/>
      <c r="L4" s="19"/>
      <c r="M4" s="9"/>
      <c r="N4" s="9"/>
    </row>
    <row r="5" spans="1:14" x14ac:dyDescent="0.3">
      <c r="A5" s="44"/>
      <c r="B5" s="11">
        <v>6004</v>
      </c>
      <c r="C5" s="11" t="s">
        <v>271</v>
      </c>
      <c r="D5" t="s">
        <v>80</v>
      </c>
      <c r="E5" t="s">
        <v>257</v>
      </c>
      <c r="I5">
        <v>1</v>
      </c>
      <c r="N5" s="7" t="s">
        <v>323</v>
      </c>
    </row>
    <row r="6" spans="1:14" x14ac:dyDescent="0.3">
      <c r="A6" s="44"/>
      <c r="B6" s="9">
        <v>6005</v>
      </c>
      <c r="C6" s="9" t="s">
        <v>148</v>
      </c>
      <c r="D6" s="9" t="s">
        <v>149</v>
      </c>
      <c r="E6" s="9" t="s">
        <v>150</v>
      </c>
      <c r="F6" s="9"/>
      <c r="G6" s="9"/>
      <c r="H6" s="9"/>
      <c r="I6" s="9"/>
      <c r="J6" s="19"/>
      <c r="K6" s="19"/>
      <c r="L6" s="19"/>
      <c r="M6" s="9"/>
      <c r="N6" s="9" t="s">
        <v>151</v>
      </c>
    </row>
    <row r="7" spans="1:14" x14ac:dyDescent="0.3">
      <c r="A7" s="44"/>
      <c r="B7" s="23">
        <v>6005</v>
      </c>
      <c r="C7" s="23" t="s">
        <v>152</v>
      </c>
      <c r="D7" s="24" t="s">
        <v>149</v>
      </c>
      <c r="E7" s="24" t="s">
        <v>153</v>
      </c>
      <c r="F7" s="24"/>
      <c r="G7" s="24"/>
      <c r="H7" s="24"/>
      <c r="I7" s="24" t="s">
        <v>154</v>
      </c>
      <c r="J7" s="25"/>
      <c r="K7" s="25"/>
      <c r="L7" s="25"/>
      <c r="M7" s="24"/>
      <c r="N7" s="24" t="s">
        <v>155</v>
      </c>
    </row>
    <row r="9" spans="1:14" x14ac:dyDescent="0.3">
      <c r="B9" s="9">
        <v>6011</v>
      </c>
      <c r="C9" s="9" t="s">
        <v>279</v>
      </c>
      <c r="D9" s="9" t="s">
        <v>280</v>
      </c>
      <c r="E9" s="9" t="s">
        <v>281</v>
      </c>
      <c r="I9">
        <v>1</v>
      </c>
      <c r="J9" s="7" t="s">
        <v>282</v>
      </c>
      <c r="N9" s="9" t="s">
        <v>283</v>
      </c>
    </row>
    <row r="10" spans="1:14" x14ac:dyDescent="0.3">
      <c r="B10" s="9">
        <v>6012</v>
      </c>
      <c r="C10" s="9" t="s">
        <v>284</v>
      </c>
      <c r="D10" s="9" t="s">
        <v>285</v>
      </c>
      <c r="E10" s="9" t="s">
        <v>286</v>
      </c>
      <c r="I10">
        <v>1</v>
      </c>
      <c r="J10" s="7" t="s">
        <v>287</v>
      </c>
      <c r="N10" s="9" t="s">
        <v>283</v>
      </c>
    </row>
    <row r="11" spans="1:14" x14ac:dyDescent="0.3">
      <c r="A11" s="14" t="s">
        <v>272</v>
      </c>
      <c r="B11">
        <v>6051</v>
      </c>
      <c r="C11" t="s">
        <v>83</v>
      </c>
      <c r="D11" t="s">
        <v>81</v>
      </c>
      <c r="E11" t="s">
        <v>82</v>
      </c>
      <c r="I11">
        <v>1</v>
      </c>
      <c r="J11" s="7" t="s">
        <v>263</v>
      </c>
      <c r="N11" t="s">
        <v>87</v>
      </c>
    </row>
    <row r="12" spans="1:14" x14ac:dyDescent="0.3">
      <c r="A12" s="14"/>
      <c r="B12">
        <v>6053</v>
      </c>
      <c r="C12" t="s">
        <v>441</v>
      </c>
      <c r="D12" t="s">
        <v>80</v>
      </c>
      <c r="E12" t="s">
        <v>19</v>
      </c>
      <c r="I12">
        <v>1</v>
      </c>
      <c r="J12" s="7" t="s">
        <v>440</v>
      </c>
      <c r="N12" t="s">
        <v>86</v>
      </c>
    </row>
    <row r="13" spans="1:14" x14ac:dyDescent="0.3">
      <c r="A13" s="14"/>
      <c r="B13">
        <v>6061</v>
      </c>
      <c r="C13" t="s">
        <v>264</v>
      </c>
      <c r="D13" t="s">
        <v>241</v>
      </c>
      <c r="E13" t="s">
        <v>240</v>
      </c>
      <c r="I13">
        <v>2</v>
      </c>
      <c r="J13" s="7" t="s">
        <v>242</v>
      </c>
      <c r="K13" s="7" t="s">
        <v>243</v>
      </c>
      <c r="N13" t="s">
        <v>248</v>
      </c>
    </row>
    <row r="14" spans="1:14" x14ac:dyDescent="0.3">
      <c r="A14" s="14"/>
      <c r="B14">
        <v>6062</v>
      </c>
      <c r="C14" t="s">
        <v>265</v>
      </c>
      <c r="D14" t="s">
        <v>92</v>
      </c>
      <c r="E14" t="s">
        <v>240</v>
      </c>
      <c r="I14">
        <v>2</v>
      </c>
      <c r="J14" s="7" t="s">
        <v>244</v>
      </c>
      <c r="K14" s="7" t="s">
        <v>245</v>
      </c>
      <c r="N14" t="s">
        <v>249</v>
      </c>
    </row>
    <row r="15" spans="1:14" x14ac:dyDescent="0.3">
      <c r="A15" s="14"/>
      <c r="B15">
        <v>6063</v>
      </c>
      <c r="C15" t="s">
        <v>266</v>
      </c>
      <c r="D15" t="s">
        <v>241</v>
      </c>
      <c r="E15" t="s">
        <v>240</v>
      </c>
      <c r="I15">
        <v>2</v>
      </c>
      <c r="J15" s="7" t="s">
        <v>246</v>
      </c>
      <c r="K15" s="7" t="s">
        <v>247</v>
      </c>
      <c r="N15" t="s">
        <v>250</v>
      </c>
    </row>
    <row r="16" spans="1:14" x14ac:dyDescent="0.3">
      <c r="A16" s="14"/>
    </row>
    <row r="17" spans="1:14" x14ac:dyDescent="0.3">
      <c r="A17" s="14"/>
      <c r="B17">
        <v>6103</v>
      </c>
      <c r="C17" t="s">
        <v>227</v>
      </c>
      <c r="D17" t="s">
        <v>179</v>
      </c>
      <c r="E17" t="s">
        <v>180</v>
      </c>
      <c r="N17" t="s">
        <v>181</v>
      </c>
    </row>
    <row r="18" spans="1:14" x14ac:dyDescent="0.3">
      <c r="A18" s="14"/>
      <c r="B18">
        <v>6104</v>
      </c>
      <c r="C18" t="s">
        <v>229</v>
      </c>
      <c r="D18" t="s">
        <v>32</v>
      </c>
      <c r="E18" t="s">
        <v>174</v>
      </c>
      <c r="N18" t="s">
        <v>181</v>
      </c>
    </row>
    <row r="19" spans="1:14" x14ac:dyDescent="0.3">
      <c r="A19" s="14"/>
      <c r="B19">
        <v>6105</v>
      </c>
      <c r="C19" t="s">
        <v>228</v>
      </c>
      <c r="D19" t="s">
        <v>32</v>
      </c>
      <c r="E19" t="s">
        <v>174</v>
      </c>
      <c r="N19" t="s">
        <v>181</v>
      </c>
    </row>
    <row r="20" spans="1:14" x14ac:dyDescent="0.3">
      <c r="A20" s="14"/>
      <c r="B20">
        <v>6106</v>
      </c>
      <c r="C20" t="s">
        <v>231</v>
      </c>
      <c r="D20" t="s">
        <v>32</v>
      </c>
      <c r="E20" t="s">
        <v>174</v>
      </c>
      <c r="N20" t="s">
        <v>181</v>
      </c>
    </row>
    <row r="21" spans="1:14" x14ac:dyDescent="0.3">
      <c r="A21" s="14"/>
      <c r="B21">
        <v>6107</v>
      </c>
      <c r="C21" t="s">
        <v>230</v>
      </c>
      <c r="D21" t="s">
        <v>32</v>
      </c>
      <c r="E21" t="s">
        <v>174</v>
      </c>
      <c r="N21" t="s">
        <v>181</v>
      </c>
    </row>
    <row r="22" spans="1:14" x14ac:dyDescent="0.3">
      <c r="A22" s="14"/>
      <c r="B22">
        <v>6108</v>
      </c>
      <c r="C22" t="s">
        <v>232</v>
      </c>
      <c r="D22" t="s">
        <v>32</v>
      </c>
      <c r="E22" t="s">
        <v>174</v>
      </c>
      <c r="N22" t="s">
        <v>181</v>
      </c>
    </row>
    <row r="23" spans="1:14" x14ac:dyDescent="0.3">
      <c r="A23" s="14"/>
      <c r="B23">
        <v>6109</v>
      </c>
      <c r="C23" t="s">
        <v>278</v>
      </c>
      <c r="D23" t="s">
        <v>32</v>
      </c>
      <c r="E23" t="s">
        <v>174</v>
      </c>
      <c r="N23" t="s">
        <v>181</v>
      </c>
    </row>
    <row r="25" spans="1:14" ht="57.95" customHeight="1" x14ac:dyDescent="0.3">
      <c r="B25">
        <v>6070</v>
      </c>
      <c r="C25" t="s">
        <v>381</v>
      </c>
      <c r="D25" t="s">
        <v>382</v>
      </c>
      <c r="E25" t="s">
        <v>383</v>
      </c>
      <c r="J25" s="7" t="s">
        <v>384</v>
      </c>
      <c r="K25" s="7" t="s">
        <v>385</v>
      </c>
      <c r="L25" s="7" t="s">
        <v>390</v>
      </c>
      <c r="M25" s="7"/>
    </row>
    <row r="26" spans="1:14" ht="66" x14ac:dyDescent="0.3">
      <c r="B26">
        <v>6071</v>
      </c>
      <c r="C26" t="s">
        <v>388</v>
      </c>
      <c r="D26" t="s">
        <v>386</v>
      </c>
      <c r="J26" s="13" t="s">
        <v>387</v>
      </c>
      <c r="K26" s="7" t="s">
        <v>389</v>
      </c>
      <c r="L26" s="7" t="s">
        <v>391</v>
      </c>
      <c r="M26" s="7"/>
    </row>
  </sheetData>
  <mergeCells count="1">
    <mergeCell ref="A2:A7"/>
  </mergeCells>
  <phoneticPr fontId="1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topLeftCell="A7" workbookViewId="0">
      <selection activeCell="A24" sqref="A24"/>
    </sheetView>
  </sheetViews>
  <sheetFormatPr defaultRowHeight="16.5" x14ac:dyDescent="0.3"/>
  <cols>
    <col min="1" max="1" width="6.625" bestFit="1" customWidth="1"/>
    <col min="2" max="2" width="5.625" bestFit="1" customWidth="1"/>
    <col min="3" max="3" width="34.375" bestFit="1" customWidth="1"/>
    <col min="4" max="4" width="8.625" bestFit="1" customWidth="1"/>
    <col min="5" max="5" width="7.125" bestFit="1" customWidth="1"/>
    <col min="6" max="6" width="4.375" bestFit="1" customWidth="1"/>
    <col min="7" max="7" width="4.625" bestFit="1" customWidth="1"/>
    <col min="8" max="8" width="9.625" bestFit="1" customWidth="1"/>
    <col min="9" max="9" width="2.5" bestFit="1" customWidth="1"/>
    <col min="10" max="10" width="9.125" bestFit="1" customWidth="1"/>
    <col min="11" max="13" width="2.125" bestFit="1" customWidth="1"/>
    <col min="14" max="14" width="29.375" bestFit="1" customWidth="1"/>
    <col min="15" max="15" width="27.875" bestFit="1" customWidth="1"/>
    <col min="16" max="16" width="27.375" bestFit="1" customWidth="1"/>
    <col min="17" max="17" width="27.125" bestFit="1" customWidth="1"/>
  </cols>
  <sheetData>
    <row r="1" spans="1:16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34</v>
      </c>
      <c r="J1">
        <v>0</v>
      </c>
      <c r="K1">
        <v>1</v>
      </c>
      <c r="L1">
        <v>2</v>
      </c>
      <c r="M1">
        <v>3</v>
      </c>
    </row>
    <row r="2" spans="1:16" x14ac:dyDescent="0.3">
      <c r="A2" s="44" t="s">
        <v>275</v>
      </c>
      <c r="B2">
        <v>7001</v>
      </c>
      <c r="C2" t="s">
        <v>1</v>
      </c>
      <c r="D2" t="s">
        <v>32</v>
      </c>
      <c r="E2" t="s">
        <v>33</v>
      </c>
      <c r="I2">
        <v>1</v>
      </c>
      <c r="J2" t="s">
        <v>37</v>
      </c>
    </row>
    <row r="3" spans="1:16" x14ac:dyDescent="0.3">
      <c r="A3" s="44"/>
      <c r="B3">
        <v>2</v>
      </c>
      <c r="C3" t="s">
        <v>48</v>
      </c>
      <c r="D3" t="s">
        <v>32</v>
      </c>
      <c r="E3" t="s">
        <v>16</v>
      </c>
      <c r="I3">
        <v>1</v>
      </c>
      <c r="J3">
        <v>0.1</v>
      </c>
    </row>
    <row r="4" spans="1:16" x14ac:dyDescent="0.3">
      <c r="A4" s="44"/>
      <c r="B4">
        <v>3</v>
      </c>
      <c r="C4" t="s">
        <v>36</v>
      </c>
      <c r="D4" t="s">
        <v>32</v>
      </c>
      <c r="E4" t="s">
        <v>17</v>
      </c>
      <c r="F4">
        <v>0</v>
      </c>
      <c r="G4" t="s">
        <v>39</v>
      </c>
      <c r="H4">
        <v>1</v>
      </c>
      <c r="I4">
        <v>1</v>
      </c>
      <c r="J4">
        <v>20181217</v>
      </c>
    </row>
    <row r="10" spans="1:16" x14ac:dyDescent="0.3">
      <c r="B10">
        <v>7011</v>
      </c>
      <c r="C10" t="s">
        <v>307</v>
      </c>
      <c r="D10" t="s">
        <v>80</v>
      </c>
      <c r="E10" t="s">
        <v>17</v>
      </c>
      <c r="I10">
        <v>1</v>
      </c>
      <c r="J10" t="s">
        <v>258</v>
      </c>
      <c r="N10" t="s">
        <v>85</v>
      </c>
      <c r="O10" t="s">
        <v>88</v>
      </c>
      <c r="P10" t="s">
        <v>259</v>
      </c>
    </row>
    <row r="11" spans="1:16" ht="18.95" customHeight="1" x14ac:dyDescent="0.3">
      <c r="B11">
        <v>12</v>
      </c>
      <c r="C11" t="s">
        <v>308</v>
      </c>
      <c r="D11" t="s">
        <v>80</v>
      </c>
      <c r="E11" t="s">
        <v>43</v>
      </c>
      <c r="I11">
        <v>1</v>
      </c>
      <c r="J11" t="s">
        <v>306</v>
      </c>
    </row>
    <row r="12" spans="1:16" x14ac:dyDescent="0.3">
      <c r="B12">
        <v>13</v>
      </c>
      <c r="C12" t="s">
        <v>309</v>
      </c>
      <c r="D12" t="s">
        <v>80</v>
      </c>
      <c r="E12" t="s">
        <v>43</v>
      </c>
      <c r="I12">
        <v>1</v>
      </c>
      <c r="J12" t="s">
        <v>306</v>
      </c>
      <c r="N12" t="s">
        <v>158</v>
      </c>
    </row>
    <row r="14" spans="1:16" x14ac:dyDescent="0.3">
      <c r="B14">
        <v>21</v>
      </c>
      <c r="C14" t="s">
        <v>341</v>
      </c>
      <c r="D14" t="s">
        <v>333</v>
      </c>
      <c r="E14" t="s">
        <v>342</v>
      </c>
      <c r="I14">
        <v>2</v>
      </c>
      <c r="N14" t="s">
        <v>337</v>
      </c>
      <c r="O14" t="s">
        <v>339</v>
      </c>
    </row>
    <row r="15" spans="1:16" x14ac:dyDescent="0.3">
      <c r="B15">
        <v>22</v>
      </c>
      <c r="C15" t="s">
        <v>331</v>
      </c>
      <c r="D15" t="s">
        <v>333</v>
      </c>
      <c r="E15" t="s">
        <v>335</v>
      </c>
      <c r="I15">
        <v>2</v>
      </c>
      <c r="N15" t="s">
        <v>337</v>
      </c>
      <c r="O15" t="s">
        <v>339</v>
      </c>
    </row>
    <row r="16" spans="1:16" x14ac:dyDescent="0.3">
      <c r="B16">
        <v>23</v>
      </c>
      <c r="C16" t="s">
        <v>332</v>
      </c>
      <c r="D16" t="s">
        <v>334</v>
      </c>
      <c r="E16" t="s">
        <v>336</v>
      </c>
      <c r="I16">
        <v>2</v>
      </c>
      <c r="N16" t="s">
        <v>338</v>
      </c>
      <c r="O16" t="s">
        <v>339</v>
      </c>
    </row>
    <row r="17" spans="2:17" x14ac:dyDescent="0.3">
      <c r="B17">
        <v>24</v>
      </c>
      <c r="C17" t="s">
        <v>327</v>
      </c>
      <c r="D17" t="s">
        <v>32</v>
      </c>
      <c r="E17" t="s">
        <v>43</v>
      </c>
      <c r="I17">
        <v>2</v>
      </c>
      <c r="N17" t="s">
        <v>337</v>
      </c>
      <c r="O17" t="s">
        <v>339</v>
      </c>
      <c r="Q17" t="s">
        <v>330</v>
      </c>
    </row>
    <row r="18" spans="2:17" x14ac:dyDescent="0.3">
      <c r="B18">
        <v>25</v>
      </c>
      <c r="C18" t="s">
        <v>371</v>
      </c>
      <c r="D18" t="s">
        <v>349</v>
      </c>
      <c r="E18" t="s">
        <v>19</v>
      </c>
      <c r="I18">
        <v>1</v>
      </c>
      <c r="N18" t="s">
        <v>451</v>
      </c>
      <c r="Q18" t="s">
        <v>373</v>
      </c>
    </row>
    <row r="19" spans="2:17" x14ac:dyDescent="0.3">
      <c r="B19">
        <v>26</v>
      </c>
      <c r="C19" t="s">
        <v>370</v>
      </c>
      <c r="D19" t="s">
        <v>32</v>
      </c>
      <c r="E19" t="s">
        <v>19</v>
      </c>
      <c r="I19">
        <v>2</v>
      </c>
      <c r="N19" t="s">
        <v>337</v>
      </c>
      <c r="O19" t="s">
        <v>339</v>
      </c>
      <c r="Q19" t="s">
        <v>374</v>
      </c>
    </row>
    <row r="20" spans="2:17" x14ac:dyDescent="0.3">
      <c r="B20">
        <v>27</v>
      </c>
      <c r="C20" t="s">
        <v>403</v>
      </c>
      <c r="D20" t="s">
        <v>55</v>
      </c>
      <c r="E20" t="s">
        <v>19</v>
      </c>
      <c r="I20">
        <v>1</v>
      </c>
      <c r="N20" t="s">
        <v>450</v>
      </c>
      <c r="Q20" t="s">
        <v>405</v>
      </c>
    </row>
    <row r="21" spans="2:17" x14ac:dyDescent="0.3">
      <c r="B21">
        <v>7028</v>
      </c>
      <c r="C21" t="s">
        <v>404</v>
      </c>
      <c r="D21" t="s">
        <v>32</v>
      </c>
      <c r="E21" t="s">
        <v>19</v>
      </c>
      <c r="I21">
        <v>2</v>
      </c>
      <c r="N21" t="s">
        <v>337</v>
      </c>
      <c r="O21" t="s">
        <v>339</v>
      </c>
      <c r="Q21" t="s">
        <v>406</v>
      </c>
    </row>
    <row r="22" spans="2:17" x14ac:dyDescent="0.3">
      <c r="B22">
        <v>29</v>
      </c>
      <c r="C22" t="s">
        <v>375</v>
      </c>
      <c r="D22" t="s">
        <v>32</v>
      </c>
      <c r="E22" t="s">
        <v>329</v>
      </c>
      <c r="I22">
        <v>1</v>
      </c>
      <c r="N22" t="s">
        <v>452</v>
      </c>
      <c r="Q22" t="s">
        <v>328</v>
      </c>
    </row>
    <row r="23" spans="2:17" x14ac:dyDescent="0.3">
      <c r="B23">
        <v>7030</v>
      </c>
      <c r="C23" t="s">
        <v>372</v>
      </c>
      <c r="D23" t="s">
        <v>350</v>
      </c>
      <c r="E23" t="s">
        <v>351</v>
      </c>
      <c r="I23">
        <v>2</v>
      </c>
      <c r="N23" t="s">
        <v>337</v>
      </c>
      <c r="O23" t="s">
        <v>339</v>
      </c>
      <c r="Q23" t="s">
        <v>328</v>
      </c>
    </row>
    <row r="24" spans="2:17" ht="82.5" x14ac:dyDescent="0.3">
      <c r="B24">
        <v>7031</v>
      </c>
      <c r="C24" t="s">
        <v>470</v>
      </c>
      <c r="D24" t="s">
        <v>471</v>
      </c>
      <c r="E24" t="s">
        <v>472</v>
      </c>
      <c r="I24">
        <v>2</v>
      </c>
      <c r="N24" t="s">
        <v>473</v>
      </c>
      <c r="O24" t="s">
        <v>474</v>
      </c>
      <c r="Q24" s="7" t="s">
        <v>475</v>
      </c>
    </row>
    <row r="25" spans="2:17" x14ac:dyDescent="0.3">
      <c r="B25">
        <v>32</v>
      </c>
      <c r="C25" t="s">
        <v>449</v>
      </c>
      <c r="D25" t="s">
        <v>333</v>
      </c>
      <c r="E25" t="s">
        <v>340</v>
      </c>
      <c r="I25">
        <v>1</v>
      </c>
      <c r="N25" t="s">
        <v>337</v>
      </c>
    </row>
    <row r="26" spans="2:17" x14ac:dyDescent="0.3">
      <c r="B26">
        <v>7033</v>
      </c>
      <c r="C26" t="s">
        <v>446</v>
      </c>
      <c r="D26" t="s">
        <v>447</v>
      </c>
      <c r="E26" t="s">
        <v>38</v>
      </c>
      <c r="I26">
        <v>1</v>
      </c>
      <c r="N26" t="s">
        <v>448</v>
      </c>
    </row>
    <row r="27" spans="2:17" x14ac:dyDescent="0.3">
      <c r="B27">
        <v>7034</v>
      </c>
      <c r="C27" t="s">
        <v>546</v>
      </c>
      <c r="D27" t="s">
        <v>544</v>
      </c>
      <c r="E27" t="s">
        <v>545</v>
      </c>
      <c r="I27">
        <v>1</v>
      </c>
      <c r="N27" t="s">
        <v>554</v>
      </c>
      <c r="Q27" t="s">
        <v>553</v>
      </c>
    </row>
  </sheetData>
  <mergeCells count="1">
    <mergeCell ref="A2:A4"/>
  </mergeCells>
  <phoneticPr fontId="1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zoomScaleNormal="100" workbookViewId="0">
      <selection activeCell="E8" sqref="E8"/>
    </sheetView>
  </sheetViews>
  <sheetFormatPr defaultRowHeight="16.5" x14ac:dyDescent="0.3"/>
  <cols>
    <col min="2" max="2" width="5.625" bestFit="1" customWidth="1"/>
    <col min="3" max="3" width="36.375" customWidth="1"/>
    <col min="4" max="4" width="8.625" bestFit="1" customWidth="1"/>
    <col min="5" max="5" width="7.125" bestFit="1" customWidth="1"/>
    <col min="6" max="6" width="4.375" bestFit="1" customWidth="1"/>
    <col min="7" max="7" width="4.625" bestFit="1" customWidth="1"/>
    <col min="8" max="8" width="9.625" bestFit="1" customWidth="1"/>
    <col min="9" max="10" width="9.375" bestFit="1" customWidth="1"/>
    <col min="11" max="11" width="7.625" bestFit="1" customWidth="1"/>
    <col min="12" max="13" width="2.125" bestFit="1" customWidth="1"/>
    <col min="14" max="14" width="13.625" bestFit="1" customWidth="1"/>
  </cols>
  <sheetData>
    <row r="1" spans="1:14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34</v>
      </c>
      <c r="J1">
        <v>0</v>
      </c>
      <c r="K1">
        <v>1</v>
      </c>
      <c r="L1">
        <v>2</v>
      </c>
      <c r="M1">
        <v>3</v>
      </c>
    </row>
    <row r="2" spans="1:14" x14ac:dyDescent="0.3">
      <c r="A2" s="44" t="s">
        <v>275</v>
      </c>
      <c r="B2">
        <v>7101</v>
      </c>
      <c r="C2" t="s">
        <v>1</v>
      </c>
      <c r="D2" t="s">
        <v>32</v>
      </c>
      <c r="E2" t="s">
        <v>33</v>
      </c>
      <c r="I2">
        <v>1</v>
      </c>
      <c r="J2" t="s">
        <v>37</v>
      </c>
    </row>
    <row r="3" spans="1:14" x14ac:dyDescent="0.3">
      <c r="A3" s="44"/>
      <c r="B3">
        <v>2</v>
      </c>
      <c r="C3" t="s">
        <v>48</v>
      </c>
      <c r="D3" t="s">
        <v>32</v>
      </c>
      <c r="E3" t="s">
        <v>16</v>
      </c>
      <c r="I3">
        <v>1</v>
      </c>
      <c r="J3">
        <v>0.1</v>
      </c>
    </row>
    <row r="4" spans="1:14" x14ac:dyDescent="0.3">
      <c r="A4" s="44"/>
      <c r="B4">
        <v>3</v>
      </c>
      <c r="C4" t="s">
        <v>36</v>
      </c>
      <c r="D4" t="s">
        <v>32</v>
      </c>
      <c r="E4" t="s">
        <v>17</v>
      </c>
      <c r="F4">
        <v>0</v>
      </c>
      <c r="G4" t="s">
        <v>39</v>
      </c>
      <c r="H4">
        <v>1</v>
      </c>
      <c r="I4">
        <v>1</v>
      </c>
      <c r="J4">
        <v>20181217</v>
      </c>
    </row>
    <row r="9" spans="1:14" x14ac:dyDescent="0.3">
      <c r="B9">
        <v>7120</v>
      </c>
      <c r="C9" t="s">
        <v>542</v>
      </c>
      <c r="D9" t="s">
        <v>32</v>
      </c>
      <c r="E9" t="s">
        <v>17</v>
      </c>
      <c r="I9">
        <v>1</v>
      </c>
      <c r="J9" t="s">
        <v>325</v>
      </c>
      <c r="N9" t="s">
        <v>401</v>
      </c>
    </row>
    <row r="10" spans="1:14" x14ac:dyDescent="0.3">
      <c r="B10">
        <v>7121</v>
      </c>
      <c r="C10" t="s">
        <v>543</v>
      </c>
      <c r="D10" t="s">
        <v>324</v>
      </c>
      <c r="E10" t="s">
        <v>17</v>
      </c>
      <c r="I10">
        <v>1</v>
      </c>
      <c r="J10" t="s">
        <v>325</v>
      </c>
      <c r="N10" t="s">
        <v>401</v>
      </c>
    </row>
    <row r="11" spans="1:14" x14ac:dyDescent="0.3">
      <c r="B11">
        <v>7122</v>
      </c>
      <c r="C11" t="s">
        <v>399</v>
      </c>
      <c r="D11" t="s">
        <v>55</v>
      </c>
      <c r="E11" t="s">
        <v>400</v>
      </c>
      <c r="I11">
        <v>1</v>
      </c>
      <c r="J11" t="s">
        <v>326</v>
      </c>
      <c r="N11" t="s">
        <v>402</v>
      </c>
    </row>
    <row r="12" spans="1:14" x14ac:dyDescent="0.3">
      <c r="B12">
        <v>7123</v>
      </c>
      <c r="C12" t="s">
        <v>527</v>
      </c>
      <c r="D12" t="s">
        <v>528</v>
      </c>
      <c r="E12" t="s">
        <v>529</v>
      </c>
      <c r="I12">
        <v>1</v>
      </c>
      <c r="N12" t="s">
        <v>530</v>
      </c>
    </row>
    <row r="13" spans="1:14" x14ac:dyDescent="0.3">
      <c r="B13">
        <v>7124</v>
      </c>
      <c r="C13" t="s">
        <v>548</v>
      </c>
      <c r="D13" t="s">
        <v>549</v>
      </c>
      <c r="E13" t="s">
        <v>550</v>
      </c>
      <c r="I13">
        <v>1</v>
      </c>
      <c r="J13" t="s">
        <v>551</v>
      </c>
      <c r="N13" t="s">
        <v>552</v>
      </c>
    </row>
  </sheetData>
  <mergeCells count="1">
    <mergeCell ref="A2:A4"/>
  </mergeCells>
  <phoneticPr fontId="1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workbookViewId="0">
      <selection activeCell="K17" sqref="K17"/>
    </sheetView>
  </sheetViews>
  <sheetFormatPr defaultRowHeight="16.5" x14ac:dyDescent="0.3"/>
  <cols>
    <col min="3" max="3" width="24" customWidth="1"/>
    <col min="8" max="8" width="11.625" customWidth="1"/>
    <col min="9" max="9" width="10.625" customWidth="1"/>
    <col min="11" max="11" width="13.25" customWidth="1"/>
  </cols>
  <sheetData>
    <row r="1" spans="1:13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34</v>
      </c>
      <c r="J1">
        <v>0</v>
      </c>
      <c r="K1">
        <v>1</v>
      </c>
      <c r="L1">
        <v>2</v>
      </c>
      <c r="M1">
        <v>3</v>
      </c>
    </row>
    <row r="2" spans="1:13" x14ac:dyDescent="0.3">
      <c r="A2" s="44" t="s">
        <v>275</v>
      </c>
      <c r="B2">
        <v>7201</v>
      </c>
      <c r="C2" t="s">
        <v>78</v>
      </c>
      <c r="D2" t="s">
        <v>32</v>
      </c>
      <c r="E2" t="s">
        <v>33</v>
      </c>
      <c r="I2">
        <v>1</v>
      </c>
      <c r="J2" t="s">
        <v>37</v>
      </c>
    </row>
    <row r="3" spans="1:13" x14ac:dyDescent="0.3">
      <c r="A3" s="44"/>
      <c r="B3">
        <v>2</v>
      </c>
      <c r="C3" t="s">
        <v>48</v>
      </c>
      <c r="D3" t="s">
        <v>32</v>
      </c>
      <c r="E3" t="s">
        <v>16</v>
      </c>
      <c r="I3">
        <v>1</v>
      </c>
      <c r="J3">
        <v>0.1</v>
      </c>
    </row>
    <row r="4" spans="1:13" x14ac:dyDescent="0.3">
      <c r="A4" s="44"/>
      <c r="B4">
        <v>3</v>
      </c>
      <c r="C4" t="s">
        <v>36</v>
      </c>
      <c r="D4" t="s">
        <v>32</v>
      </c>
      <c r="E4" t="s">
        <v>38</v>
      </c>
      <c r="F4">
        <v>0</v>
      </c>
      <c r="G4" t="s">
        <v>39</v>
      </c>
      <c r="H4">
        <v>1</v>
      </c>
      <c r="I4">
        <v>1</v>
      </c>
      <c r="J4">
        <v>20181217</v>
      </c>
    </row>
    <row r="14" spans="1:13" x14ac:dyDescent="0.3">
      <c r="A14" s="44" t="s">
        <v>276</v>
      </c>
      <c r="B14">
        <v>7251</v>
      </c>
      <c r="C14" t="s">
        <v>376</v>
      </c>
      <c r="D14" t="s">
        <v>57</v>
      </c>
      <c r="E14" t="s">
        <v>58</v>
      </c>
      <c r="F14">
        <v>0</v>
      </c>
      <c r="G14">
        <v>255</v>
      </c>
      <c r="I14">
        <v>2</v>
      </c>
      <c r="J14">
        <v>3</v>
      </c>
      <c r="K14">
        <v>4</v>
      </c>
    </row>
    <row r="15" spans="1:13" x14ac:dyDescent="0.3">
      <c r="A15" s="44"/>
      <c r="B15">
        <v>52</v>
      </c>
      <c r="C15" t="s">
        <v>377</v>
      </c>
      <c r="D15" t="s">
        <v>55</v>
      </c>
      <c r="E15" t="s">
        <v>58</v>
      </c>
      <c r="F15">
        <v>0</v>
      </c>
      <c r="G15">
        <v>255</v>
      </c>
      <c r="I15">
        <v>2</v>
      </c>
      <c r="J15">
        <v>5</v>
      </c>
      <c r="K15">
        <v>6</v>
      </c>
    </row>
    <row r="16" spans="1:13" x14ac:dyDescent="0.3">
      <c r="A16" s="44"/>
      <c r="B16">
        <v>53</v>
      </c>
      <c r="C16" t="s">
        <v>378</v>
      </c>
      <c r="D16" t="s">
        <v>379</v>
      </c>
      <c r="E16" t="s">
        <v>380</v>
      </c>
      <c r="F16">
        <v>0</v>
      </c>
      <c r="G16">
        <v>255</v>
      </c>
      <c r="I16">
        <v>2</v>
      </c>
      <c r="J16">
        <v>5</v>
      </c>
      <c r="K16">
        <v>6</v>
      </c>
    </row>
    <row r="17" spans="1:9" x14ac:dyDescent="0.3">
      <c r="A17" s="44"/>
      <c r="B17">
        <v>54</v>
      </c>
      <c r="C17" t="s">
        <v>59</v>
      </c>
      <c r="D17" t="s">
        <v>57</v>
      </c>
      <c r="E17" t="s">
        <v>123</v>
      </c>
      <c r="F17">
        <v>0</v>
      </c>
      <c r="G17">
        <v>1000</v>
      </c>
      <c r="H17" t="s">
        <v>56</v>
      </c>
      <c r="I17" t="s">
        <v>156</v>
      </c>
    </row>
    <row r="18" spans="1:9" x14ac:dyDescent="0.3">
      <c r="A18" s="44"/>
      <c r="B18">
        <v>55</v>
      </c>
      <c r="C18" t="s">
        <v>60</v>
      </c>
      <c r="D18" t="s">
        <v>62</v>
      </c>
      <c r="E18" t="s">
        <v>123</v>
      </c>
      <c r="F18">
        <v>0</v>
      </c>
      <c r="G18">
        <v>1000</v>
      </c>
      <c r="H18" t="s">
        <v>56</v>
      </c>
      <c r="I18" t="s">
        <v>157</v>
      </c>
    </row>
  </sheetData>
  <mergeCells count="2">
    <mergeCell ref="A2:A4"/>
    <mergeCell ref="A14:A18"/>
  </mergeCells>
  <phoneticPr fontId="1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0"/>
  <sheetViews>
    <sheetView topLeftCell="A16" workbookViewId="0">
      <selection activeCell="B30" sqref="B30"/>
    </sheetView>
  </sheetViews>
  <sheetFormatPr defaultRowHeight="16.5" x14ac:dyDescent="0.3"/>
  <cols>
    <col min="1" max="1" width="17.375" customWidth="1"/>
    <col min="2" max="2" width="37.375" customWidth="1"/>
    <col min="3" max="3" width="10.375" customWidth="1"/>
    <col min="4" max="4" width="22" style="20" customWidth="1"/>
    <col min="5" max="5" width="10.875" style="20" customWidth="1"/>
    <col min="6" max="6" width="12.625" style="20" customWidth="1"/>
    <col min="7" max="7" width="45.375" customWidth="1"/>
  </cols>
  <sheetData>
    <row r="2" spans="1:7" x14ac:dyDescent="0.3">
      <c r="C2" t="s">
        <v>0</v>
      </c>
      <c r="D2" s="13" t="s">
        <v>420</v>
      </c>
      <c r="F2" s="20" t="s">
        <v>407</v>
      </c>
    </row>
    <row r="3" spans="1:7" x14ac:dyDescent="0.3">
      <c r="A3" t="s">
        <v>408</v>
      </c>
      <c r="B3" t="s">
        <v>410</v>
      </c>
      <c r="C3">
        <v>111</v>
      </c>
      <c r="E3" s="22" t="s">
        <v>409</v>
      </c>
      <c r="G3" t="s">
        <v>432</v>
      </c>
    </row>
    <row r="4" spans="1:7" x14ac:dyDescent="0.3">
      <c r="B4" t="s">
        <v>411</v>
      </c>
      <c r="C4">
        <v>112</v>
      </c>
      <c r="E4" s="20" t="s">
        <v>412</v>
      </c>
      <c r="F4" s="20" t="s">
        <v>433</v>
      </c>
      <c r="G4" t="s">
        <v>430</v>
      </c>
    </row>
    <row r="5" spans="1:7" x14ac:dyDescent="0.3">
      <c r="B5" t="s">
        <v>421</v>
      </c>
      <c r="C5">
        <v>113</v>
      </c>
      <c r="E5" s="22" t="s">
        <v>409</v>
      </c>
    </row>
    <row r="6" spans="1:7" x14ac:dyDescent="0.3">
      <c r="E6" s="22" t="s">
        <v>409</v>
      </c>
    </row>
    <row r="7" spans="1:7" x14ac:dyDescent="0.3">
      <c r="A7" t="s">
        <v>417</v>
      </c>
      <c r="B7" t="s">
        <v>418</v>
      </c>
      <c r="C7">
        <v>3050</v>
      </c>
      <c r="E7" s="22" t="s">
        <v>409</v>
      </c>
    </row>
    <row r="8" spans="1:7" x14ac:dyDescent="0.3">
      <c r="B8" t="s">
        <v>419</v>
      </c>
      <c r="C8">
        <v>3060</v>
      </c>
      <c r="E8" s="20" t="s">
        <v>412</v>
      </c>
    </row>
    <row r="10" spans="1:7" ht="33" x14ac:dyDescent="0.3">
      <c r="A10" t="s">
        <v>426</v>
      </c>
      <c r="B10" t="s">
        <v>422</v>
      </c>
      <c r="E10" s="20" t="s">
        <v>412</v>
      </c>
      <c r="G10" s="7" t="s">
        <v>423</v>
      </c>
    </row>
    <row r="11" spans="1:7" x14ac:dyDescent="0.3">
      <c r="B11" s="26"/>
      <c r="E11" s="21"/>
      <c r="F11" s="27"/>
    </row>
    <row r="12" spans="1:7" x14ac:dyDescent="0.3">
      <c r="B12" s="26"/>
      <c r="E12" s="21"/>
    </row>
    <row r="13" spans="1:7" x14ac:dyDescent="0.3">
      <c r="B13" s="26"/>
      <c r="E13" s="21"/>
    </row>
    <row r="14" spans="1:7" x14ac:dyDescent="0.3">
      <c r="B14" s="26"/>
      <c r="E14" s="21"/>
    </row>
    <row r="15" spans="1:7" ht="82.5" x14ac:dyDescent="0.3">
      <c r="B15" s="26" t="s">
        <v>454</v>
      </c>
      <c r="C15">
        <v>5001</v>
      </c>
      <c r="E15" s="21" t="s">
        <v>412</v>
      </c>
      <c r="F15" s="13" t="s">
        <v>453</v>
      </c>
    </row>
    <row r="17" spans="1:7" x14ac:dyDescent="0.3">
      <c r="A17" t="s">
        <v>427</v>
      </c>
      <c r="B17" s="26" t="s">
        <v>424</v>
      </c>
      <c r="C17">
        <v>3010</v>
      </c>
      <c r="E17" s="22" t="s">
        <v>409</v>
      </c>
    </row>
    <row r="18" spans="1:7" x14ac:dyDescent="0.3">
      <c r="A18" t="s">
        <v>428</v>
      </c>
      <c r="B18" s="26" t="s">
        <v>429</v>
      </c>
      <c r="C18">
        <v>3033</v>
      </c>
      <c r="E18" s="21" t="s">
        <v>412</v>
      </c>
    </row>
    <row r="20" spans="1:7" x14ac:dyDescent="0.3">
      <c r="D20" s="28"/>
      <c r="E20" s="28"/>
      <c r="F20" s="28"/>
    </row>
    <row r="21" spans="1:7" x14ac:dyDescent="0.3">
      <c r="D21" s="28"/>
      <c r="E21" s="28"/>
      <c r="F21" s="28"/>
    </row>
    <row r="22" spans="1:7" x14ac:dyDescent="0.3">
      <c r="D22" s="28"/>
      <c r="E22" s="28"/>
      <c r="F22" s="28"/>
    </row>
    <row r="23" spans="1:7" x14ac:dyDescent="0.3">
      <c r="D23" s="28"/>
      <c r="E23" s="28"/>
      <c r="F23" s="28"/>
    </row>
    <row r="24" spans="1:7" x14ac:dyDescent="0.3">
      <c r="D24" s="28"/>
      <c r="E24" s="28"/>
      <c r="F24" s="28"/>
    </row>
    <row r="25" spans="1:7" x14ac:dyDescent="0.3">
      <c r="D25" s="28"/>
      <c r="E25" s="28"/>
      <c r="F25" s="28"/>
    </row>
    <row r="26" spans="1:7" x14ac:dyDescent="0.3">
      <c r="D26" s="28"/>
      <c r="E26" s="28"/>
      <c r="F26" s="28"/>
    </row>
    <row r="27" spans="1:7" x14ac:dyDescent="0.3">
      <c r="A27" t="s">
        <v>425</v>
      </c>
      <c r="B27" t="s">
        <v>437</v>
      </c>
      <c r="C27">
        <v>7028</v>
      </c>
      <c r="G27" t="s">
        <v>439</v>
      </c>
    </row>
    <row r="28" spans="1:7" x14ac:dyDescent="0.3">
      <c r="A28" t="s">
        <v>438</v>
      </c>
      <c r="B28" t="s">
        <v>434</v>
      </c>
      <c r="C28">
        <v>7030</v>
      </c>
    </row>
    <row r="29" spans="1:7" x14ac:dyDescent="0.3">
      <c r="B29" t="s">
        <v>435</v>
      </c>
    </row>
    <row r="30" spans="1:7" x14ac:dyDescent="0.3">
      <c r="B30" t="s">
        <v>436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12</vt:i4>
      </vt:variant>
    </vt:vector>
  </HeadingPairs>
  <TitlesOfParts>
    <vt:vector size="12" baseType="lpstr">
      <vt:lpstr>정보</vt:lpstr>
      <vt:lpstr>설명</vt:lpstr>
      <vt:lpstr>General</vt:lpstr>
      <vt:lpstr>Network</vt:lpstr>
      <vt:lpstr>NavigationVehicleDD</vt:lpstr>
      <vt:lpstr>ControlVehicle</vt:lpstr>
      <vt:lpstr>Warning, Fault</vt:lpstr>
      <vt:lpstr>Hal</vt:lpstr>
      <vt:lpstr>DeviceDriverOHV(AMC)</vt:lpstr>
      <vt:lpstr>DeviceBarcodeEncoder(PXV)</vt:lpstr>
      <vt:lpstr>DeviceIO</vt:lpstr>
      <vt:lpstr>데이터교환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YOO</cp:lastModifiedBy>
  <dcterms:created xsi:type="dcterms:W3CDTF">2018-12-17T10:54:36Z</dcterms:created>
  <dcterms:modified xsi:type="dcterms:W3CDTF">2020-07-15T01:49:03Z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SCPROP_SA">
    <vt:lpwstr>C:\Joel\90_RobotCons\GSI\FA사업부\상공물류OHV\문서\mahaOHV Parameter-v0.1.xlsx</vt:lpwstr>
  </property>
</Properties>
</file>