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760" yWindow="4830" windowWidth="18960" windowHeight="10920" tabRatio="820"/>
  </bookViews>
  <sheets>
    <sheet name="PJT 일정관리" sheetId="40" r:id="rId1"/>
    <sheet name="입고율" sheetId="32" r:id="rId2"/>
    <sheet name="자재 입고 Trend" sheetId="38" r:id="rId3"/>
    <sheet name="각 부문 담당자" sheetId="36" r:id="rId4"/>
    <sheet name="Vehicle&amp;Rail" sheetId="31" r:id="rId5"/>
    <sheet name="MTL STATION" sheetId="29" r:id="rId6"/>
    <sheet name="CAN STATION" sheetId="28" r:id="rId7"/>
    <sheet name="작업자 STATION" sheetId="30" r:id="rId8"/>
    <sheet name="STK STATION" sheetId="27" r:id="rId9"/>
    <sheet name="Sheet2" sheetId="34" r:id="rId10"/>
    <sheet name="Sheet4" sheetId="37" r:id="rId11"/>
  </sheets>
  <externalReferences>
    <externalReference r:id="rId12"/>
    <externalReference r:id="rId13"/>
    <externalReference r:id="rId14"/>
  </externalReferences>
  <definedNames>
    <definedName name="_2F35000_">#REF!</definedName>
    <definedName name="_90060_C군_CP_LOADER_SESL_1_2호기">'[1]90060'!#REF!</definedName>
    <definedName name="_90060_C군_CP_LOADER_SESL_1_2호기_2">'[1]90060'!#REF!</definedName>
    <definedName name="_F90000">#REF!</definedName>
    <definedName name="_F99999">#REF!</definedName>
    <definedName name="_Guide_film">'[1]90060'!#REF!</definedName>
    <definedName name="aaa">#REF!</definedName>
    <definedName name="aaa_2">#REF!</definedName>
    <definedName name="ASA">#REF!</definedName>
    <definedName name="ASA_2">#REF!</definedName>
    <definedName name="auto" hidden="1">{#N/A,#N/A,FALSE,"급여"}</definedName>
    <definedName name="autowin" hidden="1">{#N/A,#N/A,FALSE,"급여"}</definedName>
    <definedName name="b">#REF!</definedName>
    <definedName name="B_2">#REF!</definedName>
    <definedName name="ccc">#REF!</definedName>
    <definedName name="ccc_2">#REF!</definedName>
    <definedName name="_xlnm.Criteria">#REF!</definedName>
    <definedName name="_xlnm.Database">#REF!</definedName>
    <definedName name="ddd">#REF!</definedName>
    <definedName name="ddd_2">#REF!</definedName>
    <definedName name="dfdf">#REF!</definedName>
    <definedName name="dfdf_2">#REF!</definedName>
    <definedName name="end_2">#REF!</definedName>
    <definedName name="Excel_BuiltIn_Criteria">#REF!</definedName>
    <definedName name="Excel_BuiltIn_Criteria_2">#REF!</definedName>
    <definedName name="Excel_BuiltIn_Database">#REF!</definedName>
    <definedName name="Excel_BuiltIn_Database_2">#REF!</definedName>
    <definedName name="Excel_BuiltIn_Print_Area">#REF!</definedName>
    <definedName name="Excel_BuiltIn_Print_Area_2">#REF!</definedName>
    <definedName name="Excel_BuiltIn_Print_Titles">#REF!</definedName>
    <definedName name="Excel_BuiltIn_Print_Titles_2">#REF!</definedName>
    <definedName name="kim" hidden="1">{#N/A,#N/A,FALSE,"급여"}</definedName>
    <definedName name="mmmm">#REF!</definedName>
    <definedName name="mmmm_2">#REF!</definedName>
    <definedName name="NH">#REF!</definedName>
    <definedName name="NH_2">#REF!</definedName>
    <definedName name="PRIN_TITLES">#REF!</definedName>
    <definedName name="_xlnm.Print_Area">#REF!</definedName>
    <definedName name="PRINT_AREA_MI">#REF!</definedName>
    <definedName name="PRINT_AREA_MI_2">#REF!</definedName>
    <definedName name="_xlnm.Print_Titles">!#REF!</definedName>
    <definedName name="PRINT_TITLES_MI">#REF!</definedName>
    <definedName name="PRINT_TITLES_MI_2">#REF!</definedName>
    <definedName name="report">#REF!</definedName>
    <definedName name="report_2">#REF!</definedName>
    <definedName name="VYWL1" hidden="1">{#N/A,#N/A,FALSE,"급여"}</definedName>
    <definedName name="win" hidden="1">{#N/A,#N/A,FALSE,"급여"}</definedName>
    <definedName name="wrn.임금대장." hidden="1">{#N/A,#N/A,FALSE,"급여"}</definedName>
    <definedName name="기준">'[2]AQL(0.65)'!$D$2:$G$6</definedName>
    <definedName name="김택동" hidden="1">{#N/A,#N/A,FALSE,"급여"}</definedName>
    <definedName name="ㄹ４４０">#REF!</definedName>
    <definedName name="ㄹ４４０_2">#REF!</definedName>
    <definedName name="업체별미입고품수">IFERROR(OFFSET(#REF!,0,0,COUNTIF(#REF!,"&gt;0"),1),0)</definedName>
    <definedName name="업체별발주품수">IFERROR(OFFSET(#REF!,0,0,COUNTIF(#REF!,"&gt;0"),1),0)</definedName>
    <definedName name="업체별입고율">IFERROR(OFFSET(#REF!,0,0,COUNTIF(#REF!,"&gt;0"),1),0)</definedName>
    <definedName name="업체별입고품수">IFERROR(OFFSET(#REF!,0,0,COUNTIF(#REF!,"&gt;0"),1),0)</definedName>
    <definedName name="업체이름">IFERROR(OFFSET(#REF!,0,0,COUNTIF(#REF!,"&gt;0"),1),0)</definedName>
    <definedName name="첨부2">#REF!</definedName>
    <definedName name="첨부2_2">#REF!</definedName>
    <definedName name="표지_2" hidden="1">{#N/A,#N/A,FALSE,"급여"}</definedName>
    <definedName name="표지2안" hidden="1">{#N/A,#N/A,FALSE,"급여"}</definedName>
    <definedName name="표지3" hidden="1">{#N/A,#N/A,FALSE,"급여"}</definedName>
    <definedName name="표지전체" hidden="1">{#N/A,#N/A,FALSE,"급여"}</definedName>
    <definedName name="프로젝트별발주품수">IFERROR(OFFSET(#REF!,0,0,COUNTIF(#REF!,"&gt;0"),1),0)</definedName>
    <definedName name="프로젝트별입고율">IFERROR(OFFSET(#REF!,0,0,COUNTIF(#REF!,"&gt;0"),1),0)</definedName>
    <definedName name="프로젝트별입고품수">IFERROR(OFFSET(#REF!,0,0,COUNTIF(#REF!,"&gt;0"),1),0)</definedName>
    <definedName name="프로젝트이름">IFERROR(OFFSET(#REF!,0,0,COUNTIF(#REF!,"&gt;0"),1),0)</definedName>
  </definedNames>
  <calcPr calcId="145621"/>
  <pivotCaches>
    <pivotCache cacheId="0" r:id="rId15"/>
  </pivotCaches>
</workbook>
</file>

<file path=xl/calcChain.xml><?xml version="1.0" encoding="utf-8"?>
<calcChain xmlns="http://schemas.openxmlformats.org/spreadsheetml/2006/main">
  <c r="J42" i="40" l="1"/>
  <c r="J41" i="40"/>
  <c r="J58" i="40" l="1"/>
  <c r="J48" i="40"/>
  <c r="J57" i="40"/>
  <c r="J56" i="40"/>
  <c r="J55" i="40"/>
  <c r="J54" i="40"/>
  <c r="J53" i="40"/>
  <c r="J52" i="40"/>
  <c r="J51" i="40"/>
  <c r="J50" i="40"/>
  <c r="J49" i="40"/>
  <c r="I35" i="40" l="1"/>
  <c r="H35" i="40"/>
  <c r="J13" i="40"/>
  <c r="J14" i="40"/>
  <c r="J47" i="40"/>
  <c r="J46" i="40"/>
  <c r="J45" i="40"/>
  <c r="J44" i="40"/>
  <c r="J43" i="40"/>
  <c r="J40" i="40"/>
  <c r="J39" i="40"/>
  <c r="J38" i="40"/>
  <c r="J19" i="40"/>
  <c r="J15" i="40"/>
  <c r="J12" i="40"/>
  <c r="J11" i="40"/>
  <c r="J10" i="40"/>
  <c r="J9" i="40"/>
  <c r="J18" i="40" l="1"/>
  <c r="J16" i="40"/>
  <c r="J20" i="40"/>
  <c r="J17" i="40"/>
  <c r="J21" i="40" l="1"/>
  <c r="I44" i="34"/>
  <c r="H44" i="34"/>
  <c r="G44" i="34"/>
  <c r="F44" i="34"/>
  <c r="E44" i="34"/>
  <c r="J43" i="34"/>
  <c r="J38" i="34"/>
  <c r="J37" i="34"/>
  <c r="J33" i="34"/>
  <c r="J32" i="34"/>
  <c r="J30" i="34"/>
  <c r="J27" i="34"/>
  <c r="J22" i="34"/>
  <c r="J21" i="34"/>
  <c r="J20" i="34"/>
  <c r="J17" i="34"/>
  <c r="J13" i="34"/>
  <c r="K10" i="34"/>
  <c r="J10" i="34"/>
  <c r="I10" i="34"/>
  <c r="H10" i="34"/>
  <c r="G10" i="34"/>
  <c r="F10" i="34"/>
  <c r="E10" i="34"/>
  <c r="D10" i="34"/>
  <c r="C10" i="34"/>
  <c r="I108" i="27"/>
  <c r="I91" i="27"/>
  <c r="I90" i="27"/>
  <c r="I89" i="27"/>
  <c r="I88" i="27"/>
  <c r="I87" i="27"/>
  <c r="I86" i="27"/>
  <c r="I85" i="27"/>
  <c r="I82" i="27"/>
  <c r="I81" i="27"/>
  <c r="I80" i="27"/>
  <c r="I79" i="27"/>
  <c r="I78" i="27"/>
  <c r="I77" i="27"/>
  <c r="I76" i="27"/>
  <c r="I75" i="27"/>
  <c r="I74" i="27"/>
  <c r="I73" i="27"/>
  <c r="I72" i="27"/>
  <c r="I71" i="27"/>
  <c r="I70" i="27"/>
  <c r="I68" i="27"/>
  <c r="I67" i="27"/>
  <c r="I66" i="27"/>
  <c r="I65" i="27"/>
  <c r="I64" i="27"/>
  <c r="I63" i="27"/>
  <c r="I62" i="27"/>
  <c r="I61" i="27"/>
  <c r="I60" i="27"/>
  <c r="I59" i="27"/>
  <c r="I58" i="27"/>
  <c r="I57" i="27"/>
  <c r="I56" i="27"/>
  <c r="I55" i="27"/>
  <c r="I54" i="27"/>
  <c r="I53" i="27"/>
  <c r="I50" i="27"/>
  <c r="I49" i="27"/>
  <c r="I48" i="27"/>
  <c r="I47" i="27"/>
  <c r="I45" i="27"/>
  <c r="I44" i="27"/>
  <c r="I41" i="27"/>
  <c r="I40" i="27"/>
  <c r="I39" i="27"/>
  <c r="I38" i="27"/>
  <c r="I37" i="27"/>
  <c r="I36" i="27"/>
  <c r="I35" i="27"/>
  <c r="I34" i="27"/>
  <c r="I33" i="27"/>
  <c r="I32" i="27"/>
  <c r="I31" i="27"/>
  <c r="I30" i="27"/>
  <c r="I28" i="27"/>
  <c r="I27" i="27"/>
  <c r="I26" i="27"/>
  <c r="I25" i="27"/>
  <c r="I24" i="27"/>
  <c r="I23" i="27"/>
  <c r="I22" i="27"/>
  <c r="I21" i="27"/>
  <c r="I20" i="27"/>
  <c r="I19" i="27"/>
  <c r="I18" i="27"/>
  <c r="I17" i="27"/>
  <c r="I16" i="27"/>
  <c r="I15" i="27"/>
  <c r="I14" i="27"/>
  <c r="I13" i="27"/>
  <c r="I12" i="27"/>
  <c r="I11" i="27"/>
  <c r="I10" i="27"/>
  <c r="I9" i="27"/>
  <c r="I8" i="27"/>
  <c r="I7" i="27"/>
  <c r="I6" i="27"/>
  <c r="I5" i="27"/>
  <c r="I4" i="27"/>
  <c r="I353" i="30"/>
  <c r="I336" i="30"/>
  <c r="I335" i="30"/>
  <c r="I334" i="30"/>
  <c r="I333" i="30"/>
  <c r="I332" i="30"/>
  <c r="I331" i="30"/>
  <c r="I330" i="30"/>
  <c r="I329" i="30"/>
  <c r="I328" i="30"/>
  <c r="I327" i="30"/>
  <c r="I326" i="30"/>
  <c r="I325" i="30"/>
  <c r="I324" i="30"/>
  <c r="I323" i="30"/>
  <c r="I322" i="30"/>
  <c r="I321" i="30"/>
  <c r="I320" i="30"/>
  <c r="I319" i="30"/>
  <c r="I318" i="30"/>
  <c r="I317" i="30"/>
  <c r="I316" i="30"/>
  <c r="I315" i="30"/>
  <c r="I314" i="30"/>
  <c r="I313" i="30"/>
  <c r="I312" i="30"/>
  <c r="I311" i="30"/>
  <c r="I310" i="30"/>
  <c r="I308" i="30"/>
  <c r="I307" i="30"/>
  <c r="I306" i="30"/>
  <c r="I305" i="30"/>
  <c r="I304" i="30"/>
  <c r="I303" i="30"/>
  <c r="I302" i="30"/>
  <c r="I301" i="30"/>
  <c r="I300" i="30"/>
  <c r="I299" i="30"/>
  <c r="I298" i="30"/>
  <c r="I297" i="30"/>
  <c r="I296" i="30"/>
  <c r="I295" i="30"/>
  <c r="I294" i="30"/>
  <c r="I293" i="30"/>
  <c r="I292" i="30"/>
  <c r="I291" i="30"/>
  <c r="I290" i="30"/>
  <c r="I289" i="30"/>
  <c r="I288" i="30"/>
  <c r="I287" i="30"/>
  <c r="I286" i="30"/>
  <c r="I285" i="30"/>
  <c r="I284" i="30"/>
  <c r="I283" i="30"/>
  <c r="I282" i="30"/>
  <c r="I281" i="30"/>
  <c r="I280" i="30"/>
  <c r="I279" i="30"/>
  <c r="I278" i="30"/>
  <c r="I277" i="30"/>
  <c r="I276" i="30"/>
  <c r="I275" i="30"/>
  <c r="I274" i="30"/>
  <c r="I273" i="30"/>
  <c r="I272" i="30"/>
  <c r="I271" i="30"/>
  <c r="I270" i="30"/>
  <c r="I269" i="30"/>
  <c r="I268" i="30"/>
  <c r="I266" i="30"/>
  <c r="I265" i="30"/>
  <c r="I264" i="30"/>
  <c r="I263" i="30"/>
  <c r="I262" i="30"/>
  <c r="I261" i="30"/>
  <c r="I260" i="30"/>
  <c r="I259" i="30"/>
  <c r="I258" i="30"/>
  <c r="I257" i="30"/>
  <c r="I256" i="30"/>
  <c r="I255" i="30"/>
  <c r="I254" i="30"/>
  <c r="I253" i="30"/>
  <c r="I252" i="30"/>
  <c r="I251" i="30"/>
  <c r="I250" i="30"/>
  <c r="I249" i="30"/>
  <c r="I248" i="30"/>
  <c r="I247" i="30"/>
  <c r="I246" i="30"/>
  <c r="I245" i="30"/>
  <c r="I244" i="30"/>
  <c r="I243" i="30"/>
  <c r="I242" i="30"/>
  <c r="I240" i="30"/>
  <c r="I239" i="30"/>
  <c r="I238" i="30"/>
  <c r="I237" i="30"/>
  <c r="I236" i="30"/>
  <c r="I235" i="30"/>
  <c r="I234" i="30"/>
  <c r="I233" i="30"/>
  <c r="I232" i="30"/>
  <c r="I231" i="30"/>
  <c r="I230" i="30"/>
  <c r="I229" i="30"/>
  <c r="I228" i="30"/>
  <c r="I227" i="30"/>
  <c r="I226" i="30"/>
  <c r="I225" i="30"/>
  <c r="I224" i="30"/>
  <c r="I223" i="30"/>
  <c r="I222" i="30"/>
  <c r="I221" i="30"/>
  <c r="I220" i="30"/>
  <c r="I219" i="30"/>
  <c r="I218" i="30"/>
  <c r="I217" i="30"/>
  <c r="I216" i="30"/>
  <c r="I215" i="30"/>
  <c r="I214" i="30"/>
  <c r="I213" i="30"/>
  <c r="I212" i="30"/>
  <c r="I211" i="30"/>
  <c r="I210" i="30"/>
  <c r="I208" i="30"/>
  <c r="I207" i="30"/>
  <c r="I206" i="30"/>
  <c r="I205" i="30"/>
  <c r="I203" i="30"/>
  <c r="I202" i="30"/>
  <c r="I201" i="30"/>
  <c r="I200" i="30"/>
  <c r="I199" i="30"/>
  <c r="I197" i="30"/>
  <c r="I196" i="30"/>
  <c r="I194" i="30"/>
  <c r="I193" i="30"/>
  <c r="I192" i="30"/>
  <c r="I190" i="30"/>
  <c r="I188" i="30"/>
  <c r="I187" i="30"/>
  <c r="I185" i="30"/>
  <c r="I184" i="30"/>
  <c r="I183" i="30"/>
  <c r="I182" i="30"/>
  <c r="I181" i="30"/>
  <c r="I180" i="30"/>
  <c r="I179" i="30"/>
  <c r="I178" i="30"/>
  <c r="I177" i="30"/>
  <c r="I176" i="30"/>
  <c r="I175" i="30"/>
  <c r="I174" i="30"/>
  <c r="I173" i="30"/>
  <c r="I172" i="30"/>
  <c r="I171" i="30"/>
  <c r="I170" i="30"/>
  <c r="I169" i="30"/>
  <c r="I168" i="30"/>
  <c r="I167" i="30"/>
  <c r="I166" i="30"/>
  <c r="I164" i="30"/>
  <c r="I163" i="30"/>
  <c r="I162" i="30"/>
  <c r="I161" i="30"/>
  <c r="I160" i="30"/>
  <c r="I159" i="30"/>
  <c r="I158" i="30"/>
  <c r="I157" i="30"/>
  <c r="I156" i="30"/>
  <c r="I155" i="30"/>
  <c r="I154" i="30"/>
  <c r="I153" i="30"/>
  <c r="I152" i="30"/>
  <c r="I151" i="30"/>
  <c r="I150" i="30"/>
  <c r="I149" i="30"/>
  <c r="I148" i="30"/>
  <c r="I147" i="30"/>
  <c r="I146" i="30"/>
  <c r="I145" i="30"/>
  <c r="I144" i="30"/>
  <c r="I143" i="30"/>
  <c r="I142" i="30"/>
  <c r="I141" i="30"/>
  <c r="I140" i="30"/>
  <c r="I139" i="30"/>
  <c r="I138" i="30"/>
  <c r="I137" i="30"/>
  <c r="I136" i="30"/>
  <c r="I135" i="30"/>
  <c r="I134" i="30"/>
  <c r="I133" i="30"/>
  <c r="I132" i="30"/>
  <c r="I131" i="30"/>
  <c r="I130" i="30"/>
  <c r="I129" i="30"/>
  <c r="I128" i="30"/>
  <c r="I127" i="30"/>
  <c r="I126" i="30"/>
  <c r="I125" i="30"/>
  <c r="I123" i="30"/>
  <c r="I122" i="30"/>
  <c r="I121" i="30"/>
  <c r="I120" i="30"/>
  <c r="I119" i="30"/>
  <c r="I118" i="30"/>
  <c r="I117" i="30"/>
  <c r="I115" i="30"/>
  <c r="I114" i="30"/>
  <c r="I113" i="30"/>
  <c r="I112" i="30"/>
  <c r="I111" i="30"/>
  <c r="I110" i="30"/>
  <c r="I109" i="30"/>
  <c r="I108" i="30"/>
  <c r="I107" i="30"/>
  <c r="I106" i="30"/>
  <c r="I105" i="30"/>
  <c r="I104" i="30"/>
  <c r="I103" i="30"/>
  <c r="I102" i="30"/>
  <c r="I101" i="30"/>
  <c r="I100" i="30"/>
  <c r="I99" i="30"/>
  <c r="I98" i="30"/>
  <c r="I97" i="30"/>
  <c r="I96" i="30"/>
  <c r="I94" i="30"/>
  <c r="I93" i="30"/>
  <c r="I92" i="30"/>
  <c r="I91" i="30"/>
  <c r="I90" i="30"/>
  <c r="I89" i="30"/>
  <c r="I88" i="30"/>
  <c r="I87" i="30"/>
  <c r="I86" i="30"/>
  <c r="I85" i="30"/>
  <c r="I84" i="30"/>
  <c r="I83" i="30"/>
  <c r="I82" i="30"/>
  <c r="I81" i="30"/>
  <c r="I79" i="30"/>
  <c r="I78" i="30"/>
  <c r="I77" i="30"/>
  <c r="I76" i="30"/>
  <c r="I74" i="30"/>
  <c r="I73" i="30"/>
  <c r="I72" i="30"/>
  <c r="I71" i="30"/>
  <c r="I70" i="30"/>
  <c r="I69" i="30"/>
  <c r="I68" i="30"/>
  <c r="I67" i="30"/>
  <c r="I66" i="30"/>
  <c r="I65" i="30"/>
  <c r="I64" i="30"/>
  <c r="I63" i="30"/>
  <c r="I61" i="30"/>
  <c r="I60" i="30"/>
  <c r="I59" i="30"/>
  <c r="I58" i="30"/>
  <c r="I56" i="30"/>
  <c r="I55" i="30"/>
  <c r="I54" i="30"/>
  <c r="I53" i="30"/>
  <c r="I52" i="30"/>
  <c r="I51" i="30"/>
  <c r="I50" i="30"/>
  <c r="I49" i="30"/>
  <c r="I48" i="30"/>
  <c r="I47" i="30"/>
  <c r="I46" i="30"/>
  <c r="I45" i="30"/>
  <c r="I44" i="30"/>
  <c r="I42" i="30"/>
  <c r="I41" i="30"/>
  <c r="I40" i="30"/>
  <c r="I39" i="30"/>
  <c r="I38" i="30"/>
  <c r="I37" i="30"/>
  <c r="I36" i="30"/>
  <c r="I35" i="30"/>
  <c r="I34" i="30"/>
  <c r="I33" i="30"/>
  <c r="I32" i="30"/>
  <c r="I31" i="30"/>
  <c r="I30" i="30"/>
  <c r="I29" i="30"/>
  <c r="I28" i="30"/>
  <c r="I27" i="30"/>
  <c r="I26" i="30"/>
  <c r="I25" i="30"/>
  <c r="I24" i="30"/>
  <c r="I23" i="30"/>
  <c r="I22" i="30"/>
  <c r="I21" i="30"/>
  <c r="I19" i="30"/>
  <c r="I18" i="30"/>
  <c r="I17" i="30"/>
  <c r="I16" i="30"/>
  <c r="I14" i="30"/>
  <c r="I13" i="30"/>
  <c r="I12" i="30"/>
  <c r="I11" i="30"/>
  <c r="I10" i="30"/>
  <c r="I9" i="30"/>
  <c r="I8" i="30"/>
  <c r="I7" i="30"/>
  <c r="I6" i="30"/>
  <c r="I5" i="30"/>
  <c r="I4" i="30"/>
  <c r="I375" i="28"/>
  <c r="I358" i="28"/>
  <c r="I357" i="28"/>
  <c r="I356" i="28"/>
  <c r="I355" i="28"/>
  <c r="I354" i="28"/>
  <c r="I353" i="28"/>
  <c r="I352" i="28"/>
  <c r="I351" i="28"/>
  <c r="I350" i="28"/>
  <c r="I349" i="28"/>
  <c r="I348" i="28"/>
  <c r="I347" i="28"/>
  <c r="I346" i="28"/>
  <c r="I345" i="28"/>
  <c r="I344" i="28"/>
  <c r="I343" i="28"/>
  <c r="I340" i="28"/>
  <c r="I338" i="28"/>
  <c r="I337" i="28"/>
  <c r="I334" i="28"/>
  <c r="I333" i="28"/>
  <c r="I332" i="28"/>
  <c r="I331" i="28"/>
  <c r="I330" i="28"/>
  <c r="I329" i="28"/>
  <c r="I327" i="28"/>
  <c r="I326" i="28"/>
  <c r="I325" i="28"/>
  <c r="I324" i="28"/>
  <c r="I323" i="28"/>
  <c r="I322" i="28"/>
  <c r="I321" i="28"/>
  <c r="I320" i="28"/>
  <c r="I319" i="28"/>
  <c r="I316" i="28"/>
  <c r="I315" i="28"/>
  <c r="I314" i="28"/>
  <c r="I313" i="28"/>
  <c r="I312" i="28"/>
  <c r="I311" i="28"/>
  <c r="I309" i="28"/>
  <c r="I308" i="28"/>
  <c r="I307" i="28"/>
  <c r="I306" i="28"/>
  <c r="I305" i="28"/>
  <c r="I304" i="28"/>
  <c r="I303" i="28"/>
  <c r="I302" i="28"/>
  <c r="I301" i="28"/>
  <c r="I298" i="28"/>
  <c r="I297" i="28"/>
  <c r="I296" i="28"/>
  <c r="I295" i="28"/>
  <c r="I294" i="28"/>
  <c r="I293" i="28"/>
  <c r="I292" i="28"/>
  <c r="I291" i="28"/>
  <c r="I290" i="28"/>
  <c r="I289" i="28"/>
  <c r="I288" i="28"/>
  <c r="I287" i="28"/>
  <c r="I286" i="28"/>
  <c r="I285" i="28"/>
  <c r="I284" i="28"/>
  <c r="I283" i="28"/>
  <c r="I282" i="28"/>
  <c r="I281" i="28"/>
  <c r="I280" i="28"/>
  <c r="I279" i="28"/>
  <c r="I278" i="28"/>
  <c r="I277" i="28"/>
  <c r="I276" i="28"/>
  <c r="I275" i="28"/>
  <c r="I274" i="28"/>
  <c r="I272" i="28"/>
  <c r="I271" i="28"/>
  <c r="I270" i="28"/>
  <c r="I269" i="28"/>
  <c r="I268" i="28"/>
  <c r="I267" i="28"/>
  <c r="I266" i="28"/>
  <c r="I265" i="28"/>
  <c r="I264" i="28"/>
  <c r="I263" i="28"/>
  <c r="I262" i="28"/>
  <c r="I261" i="28"/>
  <c r="I260" i="28"/>
  <c r="I259" i="28"/>
  <c r="I258" i="28"/>
  <c r="I257" i="28"/>
  <c r="I256" i="28"/>
  <c r="I255" i="28"/>
  <c r="I254" i="28"/>
  <c r="I253" i="28"/>
  <c r="I252" i="28"/>
  <c r="I251" i="28"/>
  <c r="I250" i="28"/>
  <c r="I249" i="28"/>
  <c r="I248" i="28"/>
  <c r="I247" i="28"/>
  <c r="I246" i="28"/>
  <c r="I245" i="28"/>
  <c r="I244" i="28"/>
  <c r="I243" i="28"/>
  <c r="I242" i="28"/>
  <c r="I241" i="28"/>
  <c r="I240" i="28"/>
  <c r="I237" i="28"/>
  <c r="I236" i="28"/>
  <c r="I235" i="28"/>
  <c r="I234" i="28"/>
  <c r="I233" i="28"/>
  <c r="I232" i="28"/>
  <c r="I231" i="28"/>
  <c r="I230" i="28"/>
  <c r="I229" i="28"/>
  <c r="I228" i="28"/>
  <c r="I227" i="28"/>
  <c r="I226" i="28"/>
  <c r="I225" i="28"/>
  <c r="I224" i="28"/>
  <c r="I223" i="28"/>
  <c r="I222" i="28"/>
  <c r="I221" i="28"/>
  <c r="I220" i="28"/>
  <c r="I219" i="28"/>
  <c r="I218" i="28"/>
  <c r="I217" i="28"/>
  <c r="I216" i="28"/>
  <c r="I215" i="28"/>
  <c r="I214" i="28"/>
  <c r="I212" i="28"/>
  <c r="I211" i="28"/>
  <c r="I210" i="28"/>
  <c r="I209" i="28"/>
  <c r="I208" i="28"/>
  <c r="I207" i="28"/>
  <c r="I206" i="28"/>
  <c r="I205" i="28"/>
  <c r="I204" i="28"/>
  <c r="I203" i="28"/>
  <c r="I202" i="28"/>
  <c r="I201" i="28"/>
  <c r="I200" i="28"/>
  <c r="I199" i="28"/>
  <c r="I198" i="28"/>
  <c r="I197" i="28"/>
  <c r="I196" i="28"/>
  <c r="I195" i="28"/>
  <c r="I194" i="28"/>
  <c r="I193" i="28"/>
  <c r="I192" i="28"/>
  <c r="I191" i="28"/>
  <c r="I190" i="28"/>
  <c r="I189" i="28"/>
  <c r="I188" i="28"/>
  <c r="I187" i="28"/>
  <c r="I186" i="28"/>
  <c r="I185" i="28"/>
  <c r="I184" i="28"/>
  <c r="I183" i="28"/>
  <c r="I182" i="28"/>
  <c r="I181" i="28"/>
  <c r="I178" i="28"/>
  <c r="I177" i="28"/>
  <c r="I176" i="28"/>
  <c r="I175" i="28"/>
  <c r="I174" i="28"/>
  <c r="I173" i="28"/>
  <c r="I172" i="28"/>
  <c r="I171" i="28"/>
  <c r="I170" i="28"/>
  <c r="I169" i="28"/>
  <c r="I168" i="28"/>
  <c r="I167" i="28"/>
  <c r="I166" i="28"/>
  <c r="I165" i="28"/>
  <c r="I164" i="28"/>
  <c r="I163" i="28"/>
  <c r="I162" i="28"/>
  <c r="I161" i="28"/>
  <c r="I160" i="28"/>
  <c r="I159" i="28"/>
  <c r="I158" i="28"/>
  <c r="I157" i="28"/>
  <c r="I156" i="28"/>
  <c r="I155" i="28"/>
  <c r="I153" i="28"/>
  <c r="I152" i="28"/>
  <c r="I151" i="28"/>
  <c r="I150" i="28"/>
  <c r="I149" i="28"/>
  <c r="I148" i="28"/>
  <c r="I147" i="28"/>
  <c r="I146" i="28"/>
  <c r="I145" i="28"/>
  <c r="I144" i="28"/>
  <c r="I143" i="28"/>
  <c r="I142" i="28"/>
  <c r="I141" i="28"/>
  <c r="I140" i="28"/>
  <c r="I139" i="28"/>
  <c r="I138" i="28"/>
  <c r="I137" i="28"/>
  <c r="I136" i="28"/>
  <c r="I135" i="28"/>
  <c r="I134" i="28"/>
  <c r="I133" i="28"/>
  <c r="I132" i="28"/>
  <c r="I131" i="28"/>
  <c r="I130" i="28"/>
  <c r="I129" i="28"/>
  <c r="I128" i="28"/>
  <c r="I127" i="28"/>
  <c r="I126" i="28"/>
  <c r="I125" i="28"/>
  <c r="I124" i="28"/>
  <c r="I123" i="28"/>
  <c r="I122" i="28"/>
  <c r="I119" i="28"/>
  <c r="I118" i="28"/>
  <c r="I117" i="28"/>
  <c r="I116" i="28"/>
  <c r="I115" i="28"/>
  <c r="I114" i="28"/>
  <c r="I113" i="28"/>
  <c r="I112" i="28"/>
  <c r="I111" i="28"/>
  <c r="I110" i="28"/>
  <c r="I109" i="28"/>
  <c r="I108" i="28"/>
  <c r="I107" i="28"/>
  <c r="I106" i="28"/>
  <c r="I105" i="28"/>
  <c r="I104" i="28"/>
  <c r="I103" i="28"/>
  <c r="I102" i="28"/>
  <c r="I101" i="28"/>
  <c r="I100" i="28"/>
  <c r="I99" i="28"/>
  <c r="I98" i="28"/>
  <c r="I97" i="28"/>
  <c r="I96" i="28"/>
  <c r="I95" i="28"/>
  <c r="I94" i="28"/>
  <c r="I93" i="28"/>
  <c r="I92" i="28"/>
  <c r="I91" i="28"/>
  <c r="I90" i="28"/>
  <c r="I89" i="28"/>
  <c r="I88" i="28"/>
  <c r="I87" i="28"/>
  <c r="I85" i="28"/>
  <c r="I84" i="28"/>
  <c r="I83" i="28"/>
  <c r="I82" i="28"/>
  <c r="I81" i="28"/>
  <c r="I80" i="28"/>
  <c r="I79" i="28"/>
  <c r="I78" i="28"/>
  <c r="I77" i="28"/>
  <c r="I76" i="28"/>
  <c r="I75" i="28"/>
  <c r="I74" i="28"/>
  <c r="I73" i="28"/>
  <c r="I72" i="28"/>
  <c r="I71" i="28"/>
  <c r="I70" i="28"/>
  <c r="I69" i="28"/>
  <c r="I68" i="28"/>
  <c r="I67" i="28"/>
  <c r="I66" i="28"/>
  <c r="I65" i="28"/>
  <c r="I64" i="28"/>
  <c r="I63" i="28"/>
  <c r="I62" i="28"/>
  <c r="I61" i="28"/>
  <c r="I60" i="28"/>
  <c r="I59" i="28"/>
  <c r="I58" i="28"/>
  <c r="I57" i="28"/>
  <c r="I56" i="28"/>
  <c r="I55" i="28"/>
  <c r="I54" i="28"/>
  <c r="I53" i="28"/>
  <c r="I52" i="28"/>
  <c r="I51" i="28"/>
  <c r="I50" i="28"/>
  <c r="I49" i="28"/>
  <c r="I48" i="28"/>
  <c r="I47" i="28"/>
  <c r="I46" i="28"/>
  <c r="I45" i="28"/>
  <c r="I44" i="28"/>
  <c r="I43" i="28"/>
  <c r="I42" i="28"/>
  <c r="I41" i="28"/>
  <c r="I40" i="28"/>
  <c r="I39" i="28"/>
  <c r="I36" i="28"/>
  <c r="I35" i="28"/>
  <c r="I34" i="28"/>
  <c r="I33" i="28"/>
  <c r="I32" i="28"/>
  <c r="I31" i="28"/>
  <c r="I29" i="28"/>
  <c r="I28" i="28"/>
  <c r="I27" i="28"/>
  <c r="I26" i="28"/>
  <c r="I25" i="28"/>
  <c r="I24" i="28"/>
  <c r="I23" i="28"/>
  <c r="I22" i="28"/>
  <c r="I21" i="28"/>
  <c r="I20" i="28"/>
  <c r="I19" i="28"/>
  <c r="I18" i="28"/>
  <c r="I17" i="28"/>
  <c r="I16" i="28"/>
  <c r="I15" i="28"/>
  <c r="I14" i="28"/>
  <c r="I13" i="28"/>
  <c r="I12" i="28"/>
  <c r="I11" i="28"/>
  <c r="I10" i="28"/>
  <c r="I9" i="28"/>
  <c r="I8" i="28"/>
  <c r="I7" i="28"/>
  <c r="I6" i="28"/>
  <c r="I5" i="28"/>
  <c r="I4" i="28"/>
  <c r="I81" i="29"/>
  <c r="I56" i="29"/>
  <c r="I24" i="29"/>
  <c r="I23" i="29"/>
  <c r="I22" i="29"/>
  <c r="I21" i="29"/>
  <c r="I20" i="29"/>
  <c r="I19" i="29"/>
  <c r="I18" i="29"/>
  <c r="I17" i="29"/>
  <c r="I16" i="29"/>
  <c r="I15" i="29"/>
  <c r="I14" i="29"/>
  <c r="I13" i="29"/>
  <c r="I12" i="29"/>
  <c r="I11" i="29"/>
  <c r="I10" i="29"/>
  <c r="I9" i="29"/>
  <c r="I8" i="29"/>
  <c r="I7" i="29"/>
  <c r="I6" i="29"/>
  <c r="I33" i="38"/>
  <c r="H33" i="38"/>
  <c r="I32" i="38"/>
  <c r="H32" i="38"/>
  <c r="I31" i="38"/>
  <c r="H31" i="38"/>
  <c r="I30" i="38"/>
  <c r="H30" i="38"/>
  <c r="I29" i="38"/>
  <c r="H29" i="38"/>
  <c r="I28" i="38"/>
  <c r="H28" i="38"/>
  <c r="I27" i="38"/>
  <c r="H27" i="38"/>
  <c r="I26" i="38"/>
  <c r="H26" i="38"/>
  <c r="I25" i="38"/>
  <c r="H25" i="38"/>
  <c r="I24" i="38"/>
  <c r="H24" i="38"/>
  <c r="I23" i="38"/>
  <c r="H23" i="38"/>
  <c r="I22" i="38"/>
  <c r="H22" i="38"/>
  <c r="I21" i="38"/>
  <c r="H21" i="38"/>
  <c r="I20" i="38"/>
  <c r="H20" i="38"/>
  <c r="I19" i="38"/>
  <c r="H19" i="38"/>
  <c r="I18" i="38"/>
  <c r="H18" i="38"/>
  <c r="I17" i="38"/>
  <c r="H17" i="38"/>
  <c r="I16" i="38"/>
  <c r="H16" i="38"/>
  <c r="I15" i="38"/>
  <c r="H15" i="38"/>
  <c r="I14" i="38"/>
  <c r="H14" i="38"/>
  <c r="I13" i="38"/>
  <c r="H13" i="38"/>
  <c r="I12" i="38"/>
  <c r="H12" i="38"/>
  <c r="I11" i="38"/>
  <c r="H11" i="38"/>
  <c r="I10" i="38"/>
  <c r="H10" i="38"/>
  <c r="I9" i="38"/>
  <c r="H9" i="38"/>
  <c r="I8" i="38"/>
  <c r="H8" i="38"/>
  <c r="I7" i="38"/>
  <c r="H7" i="38"/>
  <c r="I6" i="38"/>
  <c r="H6" i="38"/>
  <c r="I5" i="38"/>
  <c r="H5" i="38"/>
  <c r="I4" i="38"/>
  <c r="H4" i="38"/>
  <c r="G8" i="32"/>
  <c r="F8" i="32"/>
  <c r="E8" i="32"/>
  <c r="D8" i="32"/>
  <c r="C8" i="32"/>
  <c r="G7" i="32"/>
  <c r="F7" i="32"/>
  <c r="E7" i="32"/>
  <c r="D7" i="32"/>
  <c r="C7" i="32"/>
  <c r="G6" i="32"/>
  <c r="F6" i="32"/>
  <c r="E6" i="32"/>
  <c r="D6" i="32"/>
  <c r="C6" i="32"/>
  <c r="G5" i="32"/>
  <c r="F5" i="32"/>
  <c r="E5" i="32"/>
  <c r="D5" i="32"/>
  <c r="C5" i="32"/>
  <c r="G4" i="32"/>
  <c r="F4" i="32"/>
  <c r="E4" i="32"/>
  <c r="D4" i="32"/>
  <c r="C4" i="32"/>
  <c r="G3" i="32"/>
  <c r="F3" i="32"/>
  <c r="E3" i="32"/>
  <c r="D3" i="32"/>
  <c r="C3" i="32"/>
  <c r="J22" i="40" l="1"/>
  <c r="J23" i="40" l="1"/>
  <c r="J24" i="40" l="1"/>
  <c r="J25" i="40" l="1"/>
  <c r="J26" i="40" l="1"/>
  <c r="J27" i="40" l="1"/>
  <c r="J28" i="40" l="1"/>
  <c r="J29" i="40" l="1"/>
  <c r="J30" i="40" l="1"/>
  <c r="J31" i="40" l="1"/>
  <c r="J32" i="40" l="1"/>
  <c r="J33" i="40" l="1"/>
  <c r="J34" i="40" l="1"/>
  <c r="J35" i="40" l="1"/>
  <c r="J37" i="40" l="1"/>
  <c r="J36" i="40"/>
</calcChain>
</file>

<file path=xl/comments1.xml><?xml version="1.0" encoding="utf-8"?>
<comments xmlns="http://schemas.openxmlformats.org/spreadsheetml/2006/main">
  <authors>
    <author>GSI_PARK</author>
  </authors>
  <commentList>
    <comment ref="G16" authorId="0">
      <text>
        <r>
          <rPr>
            <b/>
            <sz val="9"/>
            <color indexed="81"/>
            <rFont val="돋움"/>
            <family val="3"/>
            <charset val="129"/>
          </rPr>
          <t>임시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대응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후</t>
        </r>
        <r>
          <rPr>
            <b/>
            <sz val="9"/>
            <color indexed="81"/>
            <rFont val="Tahoma"/>
            <family val="2"/>
          </rPr>
          <t xml:space="preserve"> 5/15 </t>
        </r>
        <r>
          <rPr>
            <b/>
            <sz val="9"/>
            <color indexed="81"/>
            <rFont val="돋움"/>
            <family val="3"/>
            <charset val="129"/>
          </rPr>
          <t>최종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완료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예정</t>
        </r>
      </text>
    </comment>
  </commentList>
</comments>
</file>

<file path=xl/sharedStrings.xml><?xml version="1.0" encoding="utf-8"?>
<sst xmlns="http://schemas.openxmlformats.org/spreadsheetml/2006/main" count="6962" uniqueCount="1741">
  <si>
    <t>셋업</t>
  </si>
  <si>
    <t>Activity</t>
    <phoneticPr fontId="2" type="noConversion"/>
  </si>
  <si>
    <t>전체</t>
    <phoneticPr fontId="2" type="noConversion"/>
  </si>
  <si>
    <t>설계 및 구매</t>
    <phoneticPr fontId="2" type="noConversion"/>
  </si>
  <si>
    <t>제작 및 출하</t>
    <phoneticPr fontId="2" type="noConversion"/>
  </si>
  <si>
    <t>Rail &amp; 설치자자</t>
    <phoneticPr fontId="2" type="noConversion"/>
  </si>
  <si>
    <t>Stocker Lifter</t>
    <phoneticPr fontId="2" type="noConversion"/>
  </si>
  <si>
    <t>작업자 Station</t>
    <phoneticPr fontId="2" type="noConversion"/>
  </si>
  <si>
    <t>CAN Station</t>
    <phoneticPr fontId="2" type="noConversion"/>
  </si>
  <si>
    <t>MTL</t>
    <phoneticPr fontId="2" type="noConversion"/>
  </si>
  <si>
    <t>기구 조립</t>
    <phoneticPr fontId="2" type="noConversion"/>
  </si>
  <si>
    <t>전장 조립</t>
    <phoneticPr fontId="2" type="noConversion"/>
  </si>
  <si>
    <t>안정화</t>
    <phoneticPr fontId="2" type="noConversion"/>
  </si>
  <si>
    <t>전체 일정</t>
    <phoneticPr fontId="2" type="noConversion"/>
  </si>
  <si>
    <t>세부 일정</t>
    <phoneticPr fontId="2" type="noConversion"/>
  </si>
  <si>
    <t>I/O Check</t>
    <phoneticPr fontId="2" type="noConversion"/>
  </si>
  <si>
    <t>출하 및 운송</t>
    <phoneticPr fontId="2" type="noConversion"/>
  </si>
  <si>
    <t>Low Cost OHV</t>
    <phoneticPr fontId="2" type="noConversion"/>
  </si>
  <si>
    <t>STK STATION BOM LIST</t>
    <phoneticPr fontId="2" type="noConversion"/>
  </si>
  <si>
    <t>대수</t>
    <phoneticPr fontId="2" type="noConversion"/>
  </si>
  <si>
    <t>발주일자
(예상일자)</t>
    <phoneticPr fontId="2" type="noConversion"/>
  </si>
  <si>
    <t>입고일자
(예상일자)</t>
    <phoneticPr fontId="2" type="noConversion"/>
  </si>
  <si>
    <t>Sub Unit</t>
    <phoneticPr fontId="2" type="noConversion"/>
  </si>
  <si>
    <t>품목구분</t>
    <phoneticPr fontId="2" type="noConversion"/>
  </si>
  <si>
    <t>품명</t>
    <phoneticPr fontId="2" type="noConversion"/>
  </si>
  <si>
    <t>규격</t>
    <phoneticPr fontId="2" type="noConversion"/>
  </si>
  <si>
    <t>제조사명</t>
    <phoneticPr fontId="2" type="noConversion"/>
  </si>
  <si>
    <t>원 수량</t>
    <phoneticPr fontId="2" type="noConversion"/>
  </si>
  <si>
    <t>구매 수량</t>
    <phoneticPr fontId="2" type="noConversion"/>
  </si>
  <si>
    <t>단위</t>
    <phoneticPr fontId="2" type="noConversion"/>
  </si>
  <si>
    <t>비고(신청)</t>
    <phoneticPr fontId="2" type="noConversion"/>
  </si>
  <si>
    <t>STK BOTTOM COVER_02</t>
  </si>
  <si>
    <t>PIO HIGH BKT_01</t>
  </si>
  <si>
    <t>PIO HIGH BKT_02</t>
  </si>
  <si>
    <t>BCR BLOCK</t>
  </si>
  <si>
    <t>BCR SHAFT_01</t>
  </si>
  <si>
    <t>LIFTER LINEAR BUSH BKT</t>
  </si>
  <si>
    <t>LIFTER_BUSH CONNECTOR</t>
  </si>
  <si>
    <t>LIFT GUIDE BLOCK_01</t>
  </si>
  <si>
    <t>STOPPER</t>
  </si>
  <si>
    <t>FOOT BASE_01</t>
  </si>
  <si>
    <t>FOOT BASE_03</t>
  </si>
  <si>
    <t>FREE ROLLER BK_03</t>
  </si>
  <si>
    <t>FREE ROLLER BK_04</t>
  </si>
  <si>
    <t>EMS BK_01</t>
  </si>
  <si>
    <t>STK ROBOT PLATE_01</t>
  </si>
  <si>
    <t>STK ROBOT PLATE_02</t>
  </si>
  <si>
    <t>STK BELT CONVEYOR UNIT</t>
  </si>
  <si>
    <t>CAN ROBOT PLATE_01</t>
  </si>
  <si>
    <t>MIRROR SENSOR BKT</t>
  </si>
  <si>
    <t>TRAY SIDE SENSOR BKT</t>
  </si>
  <si>
    <t>ROLLER PLATE COVER_01</t>
  </si>
  <si>
    <t>75*40_20t ; AL6061 ; W-ANO</t>
  </si>
  <si>
    <t>CONVEYOR COVER_04</t>
  </si>
  <si>
    <t>CABLEVEYOR BKT</t>
  </si>
  <si>
    <t>LIFT TRAY GUIDE BKT_1</t>
  </si>
  <si>
    <t>LIFT TRAY GUIDE BKT_2</t>
  </si>
  <si>
    <t>GUIDE BRACKET_03</t>
  </si>
  <si>
    <t>작업자 STATION BOM LIST</t>
    <phoneticPr fontId="2" type="noConversion"/>
  </si>
  <si>
    <t>STD RACK FRAME</t>
  </si>
  <si>
    <t>1140*725_2t ; SS41 ; 도장</t>
  </si>
  <si>
    <t>STD_RACK_FRONT COVER_2</t>
  </si>
  <si>
    <t>1100*725_2t ; SS41 ; 도장</t>
  </si>
  <si>
    <t>STD_RACK_FRONT COVER_3</t>
  </si>
  <si>
    <t>1100*750_2t ; SS41 ; 도장</t>
  </si>
  <si>
    <t>STD_RACK_FRONT COVER_4</t>
  </si>
  <si>
    <t>1140*750_2t ; SS41 ; 도장</t>
  </si>
  <si>
    <t>80*40_17t ; AL6061 ; W-ANO</t>
  </si>
  <si>
    <t>RACK WEIGHT PLATE</t>
  </si>
  <si>
    <t>80*50_25t ; AL6061 ; W-ANO</t>
  </si>
  <si>
    <t>790*110*35_3.2t ; SS41 ; 도장</t>
  </si>
  <si>
    <t>947*110*12_2t ; SS41 ; 도장</t>
  </si>
  <si>
    <t>536*129*85_1.6t ; SS41 ; 도장</t>
  </si>
  <si>
    <t>878*788*35_3.2t ; SS41 ; 도장</t>
  </si>
  <si>
    <t>799*70*38_2t ; SS41 ; 도장</t>
  </si>
  <si>
    <t>790*98_1.6t ; SS41 ; 도장</t>
  </si>
  <si>
    <t>25*102*38_2t ; SS41 ; 도장</t>
  </si>
  <si>
    <t>470*60*75_5t ; SS41 ; 도장</t>
  </si>
  <si>
    <t>380*59*91.5_5t ; SS41 ; 도장</t>
  </si>
  <si>
    <t>878*788*35_2.3t ; SS41 ; 도장</t>
  </si>
  <si>
    <t>1991+1990_3M</t>
  </si>
  <si>
    <t>KEM</t>
  </si>
  <si>
    <t>RITTAL</t>
  </si>
  <si>
    <t>SHUTTLE FRAME_01</t>
  </si>
  <si>
    <t>235*235_15t ; SS41 ; 크롬도금</t>
  </si>
  <si>
    <t>FOOT BASE_02</t>
  </si>
  <si>
    <t>240*240_15t ; SS41 ; 크롬도금</t>
  </si>
  <si>
    <t>1118*648*35_1.2t ; STS304 ; POLISHING</t>
  </si>
  <si>
    <t>1082*648*35_1.2t ; STS304 ; POLISHING</t>
  </si>
  <si>
    <t>1204*648*35_1.2t ; STS304 ; POLISHING</t>
  </si>
  <si>
    <t>190*80*80_5t ; STS304 ; POLISHING</t>
  </si>
  <si>
    <t>CYLINDER PLATE</t>
  </si>
  <si>
    <t>200*75.5*12 ; AL6061 ; W-ANO</t>
  </si>
  <si>
    <t>DIVERTER SIDE COVER_01</t>
  </si>
  <si>
    <t>DIVERTER COVER_01</t>
  </si>
  <si>
    <t>DIVERTER COVER_02</t>
  </si>
  <si>
    <t>60*40*15 ; AL6061 ; W-ANO</t>
  </si>
  <si>
    <t>ROLLER BRIDGE_03</t>
  </si>
  <si>
    <t>ROLLER BRIDGE_04</t>
  </si>
  <si>
    <t>42*120*80_3t ; STS304 ; POLISHING</t>
  </si>
  <si>
    <t>76*50_3t ; STS304 ; POLISHING</t>
  </si>
  <si>
    <t>MGPWL32-25-M9NM</t>
  </si>
  <si>
    <t>IDLER SHAFT_01</t>
  </si>
  <si>
    <t>Ф15*1 ; STS304 POLISHING</t>
  </si>
  <si>
    <t>STD LIFTER FRAME_01</t>
  </si>
  <si>
    <t>STD LIFTER LOWER COVER</t>
  </si>
  <si>
    <t>1218*728*30_2t ; STS304 ; POLISHING</t>
  </si>
  <si>
    <t>85*60_10t ; AL6061 ; W-ANO</t>
  </si>
  <si>
    <t>ROBOT BASE PLATE_01</t>
  </si>
  <si>
    <t>1665*240_15t ; AL6061 ; W-ANO</t>
  </si>
  <si>
    <t>ROBOT BASE PLATE_02</t>
  </si>
  <si>
    <t>1010*240_15t ; AL6061 ; W-ANO</t>
  </si>
  <si>
    <t>BCR FIX SHAFT HOLDER</t>
  </si>
  <si>
    <t>BCR HOLDER SHAFT</t>
  </si>
  <si>
    <t>GORE CABLE BKT_01</t>
  </si>
  <si>
    <t>JSS-20S-L0016-R5_STATION LIFTER</t>
  </si>
  <si>
    <t>STD LIFTER FRAME_02</t>
  </si>
  <si>
    <t>LIFTER FRAME LOWER COVER_02</t>
  </si>
  <si>
    <t>CONVEYOR COVER_03</t>
  </si>
  <si>
    <t>LIFTER DIVERTER GUIDE BKT_01</t>
  </si>
  <si>
    <t>LIFTER DIVERTER GUIDE BKT_02</t>
  </si>
  <si>
    <t>DIVERTER BASE</t>
  </si>
  <si>
    <t>DIVERTER BRIDGE_01</t>
  </si>
  <si>
    <t>DIVERTER BRIDGE_02</t>
  </si>
  <si>
    <t>COUPLING BKT</t>
  </si>
  <si>
    <t>MOTOR BKT</t>
  </si>
  <si>
    <t>COUPLING COVER_01</t>
  </si>
  <si>
    <t>COUPLING COVER_02</t>
  </si>
  <si>
    <t>DIVERTER JOINT SHAFT</t>
  </si>
  <si>
    <t>CYLINDER UP/DW BKT</t>
  </si>
  <si>
    <t>CONVEYOR BELT COVER</t>
  </si>
  <si>
    <t>FREE ROLLER BKT_02</t>
  </si>
  <si>
    <t>CAN STATION BOM LIST</t>
    <phoneticPr fontId="2" type="noConversion"/>
  </si>
  <si>
    <t>FRONT COVER_01</t>
  </si>
  <si>
    <t>FRONT COVER_02</t>
  </si>
  <si>
    <t>CABLEVEYOR BKT_01</t>
  </si>
  <si>
    <t>CABLEVEYOR BKT_02</t>
  </si>
  <si>
    <t>LOWER COVER_01</t>
  </si>
  <si>
    <t>LOWER COVER_02</t>
  </si>
  <si>
    <t>LOWER COVER_03</t>
  </si>
  <si>
    <t>LOWER COVER_04</t>
  </si>
  <si>
    <t>LOWER COVER_05</t>
  </si>
  <si>
    <t>CAN FRAME</t>
  </si>
  <si>
    <t>UPPER DOOR_01</t>
  </si>
  <si>
    <t>PIO LOWER BKT_01</t>
  </si>
  <si>
    <t>PIO LOWER BKT_02</t>
  </si>
  <si>
    <t>BCR SHAFT_02</t>
  </si>
  <si>
    <t>BCR BKT</t>
  </si>
  <si>
    <t>PIO HIGH BKT_03</t>
  </si>
  <si>
    <t>PIO HIGH BKT_04</t>
  </si>
  <si>
    <t>ROBOT PLATE_01</t>
  </si>
  <si>
    <t>ROBOT PLATE_02</t>
  </si>
  <si>
    <t>CABLEVEYOR BKT_CAN</t>
  </si>
  <si>
    <t>TRAY STOPPER_01</t>
  </si>
  <si>
    <t>TRAY STOPPER_02</t>
  </si>
  <si>
    <t>DIVERTER CONVEYOR FRAME</t>
  </si>
  <si>
    <t>Z-AXIS MOVING PLATE_01</t>
  </si>
  <si>
    <t>CONVEYOR SUPPORT BLOCK</t>
  </si>
  <si>
    <t>ROLLER BRIDGE_01</t>
  </si>
  <si>
    <t>ROLLER BRIDGE_02</t>
  </si>
  <si>
    <t>JOINT SHAFT</t>
  </si>
  <si>
    <t>CONVEYOR COVER_01</t>
  </si>
  <si>
    <t>CONVEYOR COVER_02</t>
  </si>
  <si>
    <t>CONVEYOR COVER_05</t>
  </si>
  <si>
    <t>CONVEYOR COVER_06</t>
  </si>
  <si>
    <t>CONVEYOR COVER_07</t>
  </si>
  <si>
    <t>LIFT ROLLER COVER</t>
  </si>
  <si>
    <t>IDLER PULLEY</t>
  </si>
  <si>
    <t>DRIVING SHAFT</t>
  </si>
  <si>
    <t>WASHER</t>
  </si>
  <si>
    <t>DRIVING PULLEY</t>
  </si>
  <si>
    <t>GUIDE BRACKET_02</t>
  </si>
  <si>
    <t>TRAY MOVING SENSOR BKT</t>
  </si>
  <si>
    <t>LIFT GUIDE BKT</t>
  </si>
  <si>
    <t>LIFT GUIDE BLOCK_02</t>
  </si>
  <si>
    <t>B6901ZZ</t>
  </si>
  <si>
    <t>BNR8</t>
  </si>
  <si>
    <t>BARR6901ZZ</t>
  </si>
  <si>
    <t>OMRON</t>
  </si>
  <si>
    <t>JMGPM50-25-M9NM</t>
  </si>
  <si>
    <t>KBX-151T</t>
  </si>
  <si>
    <t>Power Moller Driver</t>
  </si>
  <si>
    <t>2 STAGE ROLLER BRIDGE_01</t>
  </si>
  <si>
    <t>2 STAGE CONVEYOR COVER_01</t>
  </si>
  <si>
    <t>2 STAGE CONVEYOR COVER_02</t>
  </si>
  <si>
    <t>2 STAGE CYLINDER PLATE</t>
  </si>
  <si>
    <t>2 STAGE ROLLER COVER</t>
  </si>
  <si>
    <t>GUIDE BRACKET_05</t>
  </si>
  <si>
    <t>PM500FE-25-838-D-024-JD-VG-PS</t>
  </si>
  <si>
    <t>FR508PL-838-12-JD-JS-PS-PVG</t>
  </si>
  <si>
    <t>C-001-D</t>
  </si>
  <si>
    <t>3PJ 456</t>
  </si>
  <si>
    <t>3PJ 336</t>
  </si>
  <si>
    <t>3PJ 346</t>
  </si>
  <si>
    <t>ROFAN40-12-L54</t>
  </si>
  <si>
    <t>E3Z-D61</t>
  </si>
  <si>
    <t>1 STAGE ROLLER BRIDGE_01</t>
  </si>
  <si>
    <t>1 STAGE ROLLER BRIDGE_02</t>
  </si>
  <si>
    <t>1 STAGE CONVEYOR COVER_01</t>
  </si>
  <si>
    <t>1 STAGE CONVEYOR COVER_02</t>
  </si>
  <si>
    <t>1 STAGE CONVEYOR COVER_03</t>
  </si>
  <si>
    <t>1 STAGE CYLINDER PLATE</t>
  </si>
  <si>
    <t>DIVERTER ROLLER COVER</t>
  </si>
  <si>
    <t>GUIDE BRACKET_08</t>
  </si>
  <si>
    <t>3PJ 282</t>
  </si>
  <si>
    <t>3PJ 435</t>
  </si>
  <si>
    <t>ROLLER PLATE_01</t>
  </si>
  <si>
    <t>ROLLER PLATE_02</t>
  </si>
  <si>
    <t>ROLLER PLATE COVER_02</t>
  </si>
  <si>
    <t>ROLLER TENSION BLACK</t>
  </si>
  <si>
    <t>ROLLER PLATE_03</t>
  </si>
  <si>
    <t>ROLLER PLATE_04</t>
  </si>
  <si>
    <t>ROLLER PLATE COVER_04</t>
  </si>
  <si>
    <t>QLIGHT</t>
  </si>
  <si>
    <t>Project명</t>
  </si>
  <si>
    <t>Sub Project명</t>
  </si>
  <si>
    <t>품목구분</t>
  </si>
  <si>
    <t>품명</t>
  </si>
  <si>
    <t>규격</t>
  </si>
  <si>
    <t>단위</t>
  </si>
  <si>
    <t>가공품</t>
  </si>
  <si>
    <t>EA</t>
  </si>
  <si>
    <t>Rail (Straight)</t>
  </si>
  <si>
    <t>DRIVE RAIL 금형 제작</t>
  </si>
  <si>
    <t>56*45.5;금형제작</t>
  </si>
  <si>
    <t>SUPPORT PROFILE 금형 제작</t>
  </si>
  <si>
    <t>70*35;금형제작</t>
  </si>
  <si>
    <t>YOKE PLATE</t>
  </si>
  <si>
    <t>449*216*70;SS41; 무전해NI</t>
  </si>
  <si>
    <t>CEILING PLATE</t>
  </si>
  <si>
    <t>130*100*43.5;SM45C;H-Cr</t>
  </si>
  <si>
    <t>TAP PLATE-1</t>
  </si>
  <si>
    <t>80*12*6;SS41</t>
  </si>
  <si>
    <t>TAP PLATE-2</t>
  </si>
  <si>
    <t>95*16*8;SS41;아연도금(천연색)</t>
  </si>
  <si>
    <t>TAP PLATE-4</t>
  </si>
  <si>
    <t>Rail (Curve)</t>
  </si>
  <si>
    <t>UPPER BASE</t>
  </si>
  <si>
    <t>MAIN GUIDE</t>
  </si>
  <si>
    <t>493.2*85.1*28;SM45C;H-Cr</t>
  </si>
  <si>
    <t>ST GUIDE</t>
  </si>
  <si>
    <t>700*32.7*28;A6061-T6;W-ANO</t>
  </si>
  <si>
    <t>CURVE GUIDE</t>
  </si>
  <si>
    <t>694.3*518.8*28;A6061-T6;W-ANO</t>
  </si>
  <si>
    <t>CIRCLE PLATE-1</t>
  </si>
  <si>
    <t>420*420*30;A6061-T6;W-ANO</t>
  </si>
  <si>
    <t>GUIDE BLOCK</t>
  </si>
  <si>
    <t>45*42*3;A6061;W-ANO</t>
  </si>
  <si>
    <t>UPPER CURVE</t>
  </si>
  <si>
    <t>758.8*758.8*28;A6061;W-ANO</t>
  </si>
  <si>
    <t>CURVE IN BASE CIRCLE PLATE</t>
  </si>
  <si>
    <t>698.5*698.5*30;A6061-T6;W-ANO</t>
  </si>
  <si>
    <t>GUIDE BLOCK-2</t>
  </si>
  <si>
    <t>42*40*3;A6061;W-ANO</t>
  </si>
  <si>
    <t>CEILING SUPPORT</t>
  </si>
  <si>
    <t>190.5*100*43.5;SM45C;H-Cr</t>
  </si>
  <si>
    <t>LEVEL GUIDE BLOCK</t>
  </si>
  <si>
    <t>40*20*20;A6061;W-ANO</t>
  </si>
  <si>
    <t>SUPPORT BLOCK</t>
  </si>
  <si>
    <t>50*30*26;A6061-T6;W-ANO</t>
  </si>
  <si>
    <t>80*12*6;SS41;H-Cr</t>
  </si>
  <si>
    <t>95*16*8;SS41;H-Cr</t>
  </si>
  <si>
    <t>TAP PLATE-3</t>
  </si>
  <si>
    <t>40*12*6;SS41</t>
  </si>
  <si>
    <t>40*12*6;SS41;H-Cr</t>
  </si>
  <si>
    <t>TAP PLATE-5</t>
  </si>
  <si>
    <t>38*12*6;SS41</t>
  </si>
  <si>
    <t>38*12*6;SS41;H-Cr</t>
  </si>
  <si>
    <t>SIDE TAP PLATE-1</t>
  </si>
  <si>
    <t>70*70*20;SM45C;H-Cr</t>
  </si>
  <si>
    <t>JOINT BLOCK-1</t>
  </si>
  <si>
    <t>47*31*31;SM45C;H-Cr</t>
  </si>
  <si>
    <t>GUIDE BKT</t>
  </si>
  <si>
    <t>182.1*62*28;STS304;POLISHING</t>
  </si>
  <si>
    <t>JOINT PLATE</t>
  </si>
  <si>
    <t>300*28*5;STS304;POLISHING</t>
  </si>
  <si>
    <t>설치부자재 (T/B)</t>
  </si>
  <si>
    <t>ANGLE BKT-1</t>
  </si>
  <si>
    <t>1055*30*30;SS41;크롬도금</t>
  </si>
  <si>
    <t>BRACKET-2</t>
  </si>
  <si>
    <t>53*53*34;STS304;POLISHING</t>
  </si>
  <si>
    <t>TUNBUCKLE BOLT</t>
  </si>
  <si>
    <t>D16*1062;SM45C;무전해 NI</t>
  </si>
  <si>
    <t>TURN BUCKLE NUT</t>
  </si>
  <si>
    <t>24*24*9;SS41;H-Cr</t>
  </si>
  <si>
    <t>전산나사-2</t>
  </si>
  <si>
    <t>D16*161;STS303</t>
  </si>
  <si>
    <t>Vehicle</t>
  </si>
  <si>
    <t>VEHICLE BASE</t>
  </si>
  <si>
    <t>308*212*95;A6061;B-ANO</t>
  </si>
  <si>
    <t>PULLEY COVER</t>
  </si>
  <si>
    <t>117*68.5*2;A6061;B-ANO</t>
  </si>
  <si>
    <t>MAGNET PLATE</t>
  </si>
  <si>
    <t>99.5*69*25;STS304;POLISHING</t>
  </si>
  <si>
    <t>MAGNET HOLDER</t>
  </si>
  <si>
    <t>D14*12.5;A6061;B-ANO</t>
  </si>
  <si>
    <t>SENSOR BKT-2</t>
  </si>
  <si>
    <t>60*50*3;STS304;POLISHING</t>
  </si>
  <si>
    <t>SENSOR BKT-3</t>
  </si>
  <si>
    <t>104.1*63*25;STS304;POLISHING</t>
  </si>
  <si>
    <t>SENSOR BKT-4</t>
  </si>
  <si>
    <t>88*28*25;STS304;POLISHING</t>
  </si>
  <si>
    <t>ROLLER SHAFT</t>
  </si>
  <si>
    <t>D17*32.5;SM45C;무전해NI</t>
  </si>
  <si>
    <t>GUIDE ROLLER</t>
  </si>
  <si>
    <t>D60*21;A6061+URETHAN;W-ANO+SHORE′A′90</t>
  </si>
  <si>
    <t>MOTOR PLATE</t>
  </si>
  <si>
    <t>103*95*8;A6061;B-ANO</t>
  </si>
  <si>
    <t>DRIVE SHAFT</t>
  </si>
  <si>
    <t>D31*336;SM45C;무전해NI</t>
  </si>
  <si>
    <t>DRIVE HOLDER-1</t>
  </si>
  <si>
    <t>66*66*28;A6061;B-ANO</t>
  </si>
  <si>
    <t>DRIVE HOLDER-2</t>
  </si>
  <si>
    <t>D60*12;A6061;B-ANO</t>
  </si>
  <si>
    <t>DRIVE ROLLER</t>
  </si>
  <si>
    <t>D120*32;A6061+URETHAN;W-ANO+SHORE′A′90</t>
  </si>
  <si>
    <t>GUIDE ROLLER BASE-1</t>
  </si>
  <si>
    <t>308*95*10;A6061;B-ANO</t>
  </si>
  <si>
    <t>GUIDE ROLLER BASE-2</t>
  </si>
  <si>
    <t>100*70*15;SM45C;무전해NI</t>
  </si>
  <si>
    <t>ADJUST BLOCK</t>
  </si>
  <si>
    <t>45*30*12;SM45C;무전해NI</t>
  </si>
  <si>
    <t>STOPPER BASE</t>
  </si>
  <si>
    <t>90*30*30;SM45C;무전해NI</t>
  </si>
  <si>
    <t>50*15*10;SM45C;무전해NI;HrC55이상</t>
  </si>
  <si>
    <t>SPACER</t>
  </si>
  <si>
    <t>50*15*0.5;STS304;POLISHING</t>
  </si>
  <si>
    <t>SENSOR DOG</t>
  </si>
  <si>
    <t>23*23*17;STS304;POLISHING</t>
  </si>
  <si>
    <t>D10*6.5;URETHAN;SHORE′A′90(YELLOW)</t>
  </si>
  <si>
    <t>CABLE COVER</t>
  </si>
  <si>
    <t>95*52*30;STS304;POLISHING</t>
  </si>
  <si>
    <t>ROTARY BASE-1</t>
  </si>
  <si>
    <t>76*55*10;A6061;B-ANO</t>
  </si>
  <si>
    <t>ROTARY BASE-2</t>
  </si>
  <si>
    <t>75*55*8;A6061;B-ANO</t>
  </si>
  <si>
    <t>ROTARY BKT</t>
  </si>
  <si>
    <t>76*50*3;STSS304;POLISHING</t>
  </si>
  <si>
    <t>TURN PLATE</t>
  </si>
  <si>
    <t>67*20*12;SM45C;무전해NI;HrC55이상</t>
  </si>
  <si>
    <t>ROTARY SHAFT</t>
  </si>
  <si>
    <t>D80*116;SM45C;무전해NI</t>
  </si>
  <si>
    <t>ROTARY SHAFT-2</t>
  </si>
  <si>
    <t>D90*74.5*SM45C;무전해NI</t>
  </si>
  <si>
    <t>SHAFT HOLDER</t>
  </si>
  <si>
    <t>D33*8;SM45C;무전해NI</t>
  </si>
  <si>
    <t>TOP BASE</t>
  </si>
  <si>
    <t>948*700*8;A6061;W-ANO</t>
  </si>
  <si>
    <t>SIDE BASE-1</t>
  </si>
  <si>
    <t>628*621.7*55;STS304;POLISHING</t>
  </si>
  <si>
    <t>UNDER BASE-1</t>
  </si>
  <si>
    <t>948*700*3;STS304;POLISHING</t>
  </si>
  <si>
    <t>HOLDER BLOCK</t>
  </si>
  <si>
    <t>942*20*20;AL PROFILE</t>
  </si>
  <si>
    <t>UNDER COVER-1</t>
  </si>
  <si>
    <t>948*700*3;무정전 PC;WHITE</t>
  </si>
  <si>
    <t>TOP CABLE COVER-1</t>
  </si>
  <si>
    <t>940*121.5*43.5;A6061;W-ANO</t>
  </si>
  <si>
    <t>TOP CABLE COVER-2</t>
  </si>
  <si>
    <t>170*130*43.5;A6061;W-ANO</t>
  </si>
  <si>
    <t>SIDE CABLE COVER-1</t>
  </si>
  <si>
    <t>250*190*3;무정전 PC;WHITE</t>
  </si>
  <si>
    <t>SIDE CABLE COVER-3</t>
  </si>
  <si>
    <t>270*120*3;무정전 PC;WHITE</t>
  </si>
  <si>
    <t>SIDE CABLE COVER-4</t>
  </si>
  <si>
    <t>400*117*3;무정전 PC;WHITE</t>
  </si>
  <si>
    <t>AMP BKT</t>
  </si>
  <si>
    <t>300*180*51;A6061;W-ANO</t>
  </si>
  <si>
    <t>AMP COVER</t>
  </si>
  <si>
    <t>300*180*3;무정전PC;WHITE</t>
  </si>
  <si>
    <t>SUPPORT PROFILE</t>
  </si>
  <si>
    <t>938*20*20;AL PROFILE</t>
  </si>
  <si>
    <t>STOPPER BKT</t>
  </si>
  <si>
    <t>220*40*3;STS304;POLISHING</t>
  </si>
  <si>
    <t>STOPPER PLATE</t>
  </si>
  <si>
    <t>40*30*8;A6061;W-ANO</t>
  </si>
  <si>
    <t>MOTOR BLOCK</t>
  </si>
  <si>
    <t>80*50*20;A6061;W-ANO</t>
  </si>
  <si>
    <t>170*40*10;SM45C;무전해NI</t>
  </si>
  <si>
    <t>D40*20;URETHAN;SHORE′A′90(YELLOW)</t>
  </si>
  <si>
    <t>30*10*12;STS304;POLISHING</t>
  </si>
  <si>
    <t>CV BASE-1</t>
  </si>
  <si>
    <t>700*55*12;A6061;W-ANO</t>
  </si>
  <si>
    <t>ROLLER HOLDER-1</t>
  </si>
  <si>
    <t>64*16*12;A6061;W-ANO</t>
  </si>
  <si>
    <t>ROLLER HOLDER-2</t>
  </si>
  <si>
    <t>80*13.9*12;A6061;W-ANO</t>
  </si>
  <si>
    <t>300*50*32;무정전ACETAL;BLACK</t>
  </si>
  <si>
    <t>SENSOR BRACKET</t>
  </si>
  <si>
    <t>34*30*23;STS304;POLISHING</t>
  </si>
  <si>
    <t>SENSOR BLOCK</t>
  </si>
  <si>
    <t>53*32*8;A6061;W-ANO</t>
  </si>
  <si>
    <t>TEST BKT-1</t>
  </si>
  <si>
    <t>308*110*46;STS304;POLISHING</t>
  </si>
  <si>
    <t>TEST BKT-2</t>
  </si>
  <si>
    <t>76*75.5*40;STS304;POLISHING</t>
  </si>
  <si>
    <t>구매(기구)</t>
  </si>
  <si>
    <t>BEARING</t>
  </si>
  <si>
    <t>BOLT</t>
  </si>
  <si>
    <t>M6x70L(SUS, 전나사)</t>
  </si>
  <si>
    <t>ROTARY SOLENOID</t>
  </si>
  <si>
    <t>M090064RM</t>
  </si>
  <si>
    <t>SHINDENGEN</t>
  </si>
  <si>
    <t>RM502-2P24</t>
  </si>
  <si>
    <t>LM GUIDE</t>
  </si>
  <si>
    <t>HRW21CR1UU+145L-G22.5</t>
  </si>
  <si>
    <t>THK</t>
  </si>
  <si>
    <t>CAMFOLLOWER</t>
  </si>
  <si>
    <t>CF5UU</t>
  </si>
  <si>
    <t>U NUT</t>
  </si>
  <si>
    <t>UNUTSZ5</t>
  </si>
  <si>
    <t>MISUMI</t>
  </si>
  <si>
    <t>MAGNET</t>
  </si>
  <si>
    <t>HXCW20-12-5</t>
  </si>
  <si>
    <t>SNAP RING</t>
  </si>
  <si>
    <t>S15(축용)</t>
  </si>
  <si>
    <t>STD</t>
  </si>
  <si>
    <t>S28(구멍용)</t>
  </si>
  <si>
    <t>6902ZZ</t>
  </si>
  <si>
    <t>NSK</t>
  </si>
  <si>
    <t>TIMMING PULLEY</t>
  </si>
  <si>
    <t>806-K01-22 (35 S5M)</t>
  </si>
  <si>
    <t>현솔루텍</t>
  </si>
  <si>
    <t>806-K01-29 (35 S5M )</t>
  </si>
  <si>
    <t>TIMMING BELT</t>
  </si>
  <si>
    <t>STS 320 S5M 390L</t>
  </si>
  <si>
    <t>6904ZZ</t>
  </si>
  <si>
    <t>GEAR HEAD</t>
  </si>
  <si>
    <t>AD064M1-005-P2/KAFQ-06</t>
  </si>
  <si>
    <t>APEX</t>
  </si>
  <si>
    <t>LOWER SERVO MOTOR</t>
  </si>
  <si>
    <t>KAFZ-06DF6N21</t>
  </si>
  <si>
    <t>KOMOTEK</t>
  </si>
  <si>
    <t>KAFZ-06DF6B21</t>
  </si>
  <si>
    <t>HRW21CR1UU+145LF-G22.5</t>
  </si>
  <si>
    <t>CAM FOLLOWER</t>
  </si>
  <si>
    <t>CF5MUU</t>
  </si>
  <si>
    <t>말굽 SENSOR</t>
  </si>
  <si>
    <t>EE-SX672-WR-1M</t>
  </si>
  <si>
    <t>6005ZZ</t>
  </si>
  <si>
    <t>LASER SENSOR</t>
  </si>
  <si>
    <t>UBG-05LN</t>
  </si>
  <si>
    <t>HOKUYO</t>
  </si>
  <si>
    <t>OPTICAL DATA TRANSMISSION DEVICE</t>
  </si>
  <si>
    <t>DMS-HA1-V</t>
  </si>
  <si>
    <t>OPTICAL READING HEAD</t>
  </si>
  <si>
    <t>PXV100-F200-R4-V19</t>
  </si>
  <si>
    <t>PEPPERL&amp;FUCHS</t>
  </si>
  <si>
    <t>PHOTO SENSOR</t>
  </si>
  <si>
    <t>HINGE</t>
  </si>
  <si>
    <t>BYH3060</t>
  </si>
  <si>
    <t>BUYONG</t>
  </si>
  <si>
    <t>INDEX FLUNGER</t>
  </si>
  <si>
    <t>PXYKN8L</t>
  </si>
  <si>
    <t>MAGNET SENSOR</t>
  </si>
  <si>
    <t>GLS-1</t>
  </si>
  <si>
    <t>SERVO MOTOR</t>
  </si>
  <si>
    <t>EzM2-42L_P1A-MO-042-03-R00</t>
  </si>
  <si>
    <t>FASTECH</t>
  </si>
  <si>
    <t>PAS42-42-009-8-13C-B2</t>
  </si>
  <si>
    <t>FDS</t>
  </si>
  <si>
    <t>TENSION ROLLER</t>
  </si>
  <si>
    <t>FR605S8-850-15(884)-JFP-Z-V</t>
  </si>
  <si>
    <t>은현산업</t>
  </si>
  <si>
    <t>FREE ROLLER</t>
  </si>
  <si>
    <t>FR427BW-766-12(860)-JT-Z</t>
  </si>
  <si>
    <t>POWER MULLER</t>
  </si>
  <si>
    <t>PM500FE-25-850-D-024-JD-Z060-VG-EUR605A/V*b</t>
  </si>
  <si>
    <t>평벨트</t>
  </si>
  <si>
    <t>2-14S-F AGUAS(850Wx1450.97L)</t>
  </si>
  <si>
    <t>E3Z-R61-2M</t>
  </si>
  <si>
    <t>반사판</t>
  </si>
  <si>
    <t>E39-R1S</t>
  </si>
  <si>
    <t>구매(전장)</t>
  </si>
  <si>
    <t>전장 재료비</t>
  </si>
  <si>
    <t xml:space="preserve">WIFI MODULE </t>
  </si>
  <si>
    <t>AWK-1137C</t>
  </si>
  <si>
    <t>MOXA</t>
  </si>
  <si>
    <t>MC (DC)</t>
  </si>
  <si>
    <t>MC-18b-DC24V</t>
  </si>
  <si>
    <t>LS</t>
  </si>
  <si>
    <t xml:space="preserve">CP </t>
  </si>
  <si>
    <t xml:space="preserve">GCP-32ANM-5A </t>
  </si>
  <si>
    <t xml:space="preserve">Honeywell </t>
  </si>
  <si>
    <t xml:space="preserve">GCP-32ANM-3A </t>
  </si>
  <si>
    <t>CP</t>
  </si>
  <si>
    <t>GCP-32ANM-15A</t>
  </si>
  <si>
    <t xml:space="preserve"> Honeywell </t>
  </si>
  <si>
    <t>MCCB (분전반)</t>
  </si>
  <si>
    <t>ABS32C-30A-30KA</t>
  </si>
  <si>
    <t>LS산전</t>
  </si>
  <si>
    <t>GCP-32AN-7A</t>
  </si>
  <si>
    <t>HONEYWELL</t>
  </si>
  <si>
    <t>SERVO DRIVE</t>
  </si>
  <si>
    <t>EzS2-PE-42L-A</t>
  </si>
  <si>
    <t>BATTERY CHARGE</t>
  </si>
  <si>
    <t>TABOS</t>
  </si>
  <si>
    <t>DC-DC Converter</t>
  </si>
  <si>
    <t>MEAN WELL</t>
  </si>
  <si>
    <t>SAFETY PLC</t>
  </si>
  <si>
    <t>Safety Relay</t>
  </si>
  <si>
    <t xml:space="preserve">G7SA-2A2B </t>
  </si>
  <si>
    <t>SAFETY RELAY SOCKET</t>
  </si>
  <si>
    <t>P7SA-14F-ND DC24V</t>
  </si>
  <si>
    <t>LAN COUPLER</t>
  </si>
  <si>
    <t xml:space="preserve">NW080-30S-C6 </t>
  </si>
  <si>
    <t>Melody Variation</t>
  </si>
  <si>
    <t>KSP-42S</t>
  </si>
  <si>
    <t>KACON</t>
  </si>
  <si>
    <t>Relay</t>
  </si>
  <si>
    <t>S4T-16-202D</t>
  </si>
  <si>
    <t>IOLINK</t>
  </si>
  <si>
    <t>R2G-24V</t>
  </si>
  <si>
    <t>MC</t>
  </si>
  <si>
    <t xml:space="preserve">MC-50a(DC24V),단자커버포함 </t>
  </si>
  <si>
    <t>산업용PC</t>
  </si>
  <si>
    <t>UNO-1372G-J</t>
  </si>
  <si>
    <t>ADVANTECH</t>
  </si>
  <si>
    <t>SURGE UNIT</t>
  </si>
  <si>
    <t>US-4(DC24V~48V)</t>
  </si>
  <si>
    <t>Galaxy Tab</t>
  </si>
  <si>
    <t>삼성 갤럭시탭A 10.5 32GB SM-T595 LTE B</t>
  </si>
  <si>
    <t>SAMSUNG</t>
  </si>
  <si>
    <t>DPCANTE-060B080</t>
  </si>
  <si>
    <t>AMC</t>
  </si>
  <si>
    <t>SHUNT REGULATORS</t>
  </si>
  <si>
    <t>SRST57</t>
  </si>
  <si>
    <t>PWM DRIVE</t>
  </si>
  <si>
    <t>PFRMC-03A (P0945)</t>
  </si>
  <si>
    <t>MICRO SMART</t>
  </si>
  <si>
    <t>WIRELESS AP</t>
  </si>
  <si>
    <t>AWK-3131A-EU</t>
  </si>
  <si>
    <t>Vehicle&amp;Rail</t>
    <phoneticPr fontId="2" type="noConversion"/>
  </si>
  <si>
    <t>입고수량</t>
    <phoneticPr fontId="2" type="noConversion"/>
  </si>
  <si>
    <t>입고일자
(예상일자)</t>
    <phoneticPr fontId="2" type="noConversion"/>
  </si>
  <si>
    <t>발주일자
(예상일자)</t>
    <phoneticPr fontId="2" type="noConversion"/>
  </si>
  <si>
    <t>MTL STATION</t>
    <phoneticPr fontId="2" type="noConversion"/>
  </si>
  <si>
    <t>CAN STATION</t>
    <phoneticPr fontId="2" type="noConversion"/>
  </si>
  <si>
    <t>작업자 STATION</t>
    <phoneticPr fontId="2" type="noConversion"/>
  </si>
  <si>
    <t>STK STATION</t>
    <phoneticPr fontId="2" type="noConversion"/>
  </si>
  <si>
    <t>구분</t>
    <phoneticPr fontId="2" type="noConversion"/>
  </si>
  <si>
    <t>원 수량</t>
    <phoneticPr fontId="2" type="noConversion"/>
  </si>
  <si>
    <t>제조사명</t>
    <phoneticPr fontId="2" type="noConversion"/>
  </si>
  <si>
    <t>입고완료</t>
    <phoneticPr fontId="2" type="noConversion"/>
  </si>
  <si>
    <t>입고율</t>
    <phoneticPr fontId="2" type="noConversion"/>
  </si>
  <si>
    <t>비고</t>
    <phoneticPr fontId="2" type="noConversion"/>
  </si>
  <si>
    <t>발주
(완료예상)</t>
    <phoneticPr fontId="2" type="noConversion"/>
  </si>
  <si>
    <t>입고
(완료예상)</t>
    <phoneticPr fontId="2" type="noConversion"/>
  </si>
  <si>
    <t>품목수</t>
    <phoneticPr fontId="2" type="noConversion"/>
  </si>
  <si>
    <t>TTL</t>
    <phoneticPr fontId="2" type="noConversion"/>
  </si>
  <si>
    <t>MTL</t>
  </si>
  <si>
    <t>외주턴키</t>
  </si>
  <si>
    <t>Nego</t>
  </si>
  <si>
    <t>HUB(5port)</t>
  </si>
  <si>
    <t>HUB(10/100Mbps)</t>
  </si>
  <si>
    <t>STD Code Tape(100~131M)</t>
  </si>
  <si>
    <t>STD Code Tape(200~233M)</t>
  </si>
  <si>
    <t>900*806*10;SS41;무전해NI</t>
  </si>
  <si>
    <t>806*806*10;SS41;무전해NI</t>
  </si>
  <si>
    <t>D120*35;A6061+PPDI;W-ANO;SHORE′A′95</t>
  </si>
  <si>
    <t>D60*21;A6061+PPDI;W-ANO+SHORE′A′95</t>
  </si>
  <si>
    <t>EKI-2725</t>
  </si>
  <si>
    <t>DDR-240C-24(DC48V-DC24V)</t>
  </si>
  <si>
    <t>G9SP-N20S</t>
  </si>
  <si>
    <t>DDR-120C-24(DC48V-DC24V)</t>
  </si>
  <si>
    <t>IESH-MB205-R</t>
  </si>
  <si>
    <t>PXV000031M-CA25-000100?</t>
  </si>
  <si>
    <t>PXV000033M-CA25-000200</t>
  </si>
  <si>
    <t>기구(설계,제작)/전장(설계,제작/지에스아이 SETUP기준</t>
  </si>
  <si>
    <t>Perpperl&amp;fuchs(퍼펄&amp;푹스)</t>
  </si>
  <si>
    <t>ADVENTECH</t>
  </si>
  <si>
    <t>NEOPIXEL</t>
  </si>
  <si>
    <t>SET</t>
  </si>
  <si>
    <t>발주후 70일</t>
    <phoneticPr fontId="2" type="noConversion"/>
  </si>
  <si>
    <t>입고 예정</t>
    <phoneticPr fontId="2" type="noConversion"/>
  </si>
  <si>
    <t>비고</t>
    <phoneticPr fontId="2" type="noConversion"/>
  </si>
  <si>
    <t>입고 수량</t>
    <phoneticPr fontId="2" type="noConversion"/>
  </si>
  <si>
    <t>STK STATION BOM LIST</t>
    <phoneticPr fontId="2" type="noConversion"/>
  </si>
  <si>
    <t>대수</t>
    <phoneticPr fontId="2" type="noConversion"/>
  </si>
  <si>
    <t>발주일자
(예상일자)</t>
    <phoneticPr fontId="2" type="noConversion"/>
  </si>
  <si>
    <t>입고일자
(예상일자)</t>
    <phoneticPr fontId="2" type="noConversion"/>
  </si>
  <si>
    <t>Sub Unit</t>
    <phoneticPr fontId="2" type="noConversion"/>
  </si>
  <si>
    <t>품목구분</t>
    <phoneticPr fontId="2" type="noConversion"/>
  </si>
  <si>
    <t>품명</t>
    <phoneticPr fontId="2" type="noConversion"/>
  </si>
  <si>
    <t>규격</t>
    <phoneticPr fontId="2" type="noConversion"/>
  </si>
  <si>
    <t>제조사명</t>
    <phoneticPr fontId="2" type="noConversion"/>
  </si>
  <si>
    <t>원 수량</t>
    <phoneticPr fontId="2" type="noConversion"/>
  </si>
  <si>
    <t>구매 수량</t>
    <phoneticPr fontId="2" type="noConversion"/>
  </si>
  <si>
    <t>입고 수량</t>
    <phoneticPr fontId="2" type="noConversion"/>
  </si>
  <si>
    <t>단위</t>
    <phoneticPr fontId="2" type="noConversion"/>
  </si>
  <si>
    <t>비고(신청)</t>
    <phoneticPr fontId="2" type="noConversion"/>
  </si>
  <si>
    <t>MTL</t>
    <phoneticPr fontId="2" type="noConversion"/>
  </si>
  <si>
    <t>MTL FRAME UNIT</t>
    <phoneticPr fontId="2" type="noConversion"/>
  </si>
  <si>
    <t>구매품</t>
    <phoneticPr fontId="2" type="noConversion"/>
  </si>
  <si>
    <t>EA</t>
    <phoneticPr fontId="2" type="noConversion"/>
  </si>
  <si>
    <t>CASTER</t>
    <phoneticPr fontId="2" type="noConversion"/>
  </si>
  <si>
    <t>CHJF75A</t>
    <phoneticPr fontId="2" type="noConversion"/>
  </si>
  <si>
    <t>MISUMI</t>
    <phoneticPr fontId="2" type="noConversion"/>
  </si>
  <si>
    <t>SAFETY LOCK</t>
    <phoneticPr fontId="2" type="noConversion"/>
  </si>
  <si>
    <t>D4SL-N4NFG-D</t>
    <phoneticPr fontId="2" type="noConversion"/>
  </si>
  <si>
    <t>OMRON</t>
    <phoneticPr fontId="2" type="noConversion"/>
  </si>
  <si>
    <t>SAFETY LOCK KEY</t>
    <phoneticPr fontId="2" type="noConversion"/>
  </si>
  <si>
    <t>D4SL-NK3</t>
    <phoneticPr fontId="2" type="noConversion"/>
  </si>
  <si>
    <t>HANDLE</t>
    <phoneticPr fontId="2" type="noConversion"/>
  </si>
  <si>
    <t>BY183-2CV</t>
    <phoneticPr fontId="2" type="noConversion"/>
  </si>
  <si>
    <t>BUYOUNG</t>
    <phoneticPr fontId="2" type="noConversion"/>
  </si>
  <si>
    <t>HINGE</t>
    <phoneticPr fontId="2" type="noConversion"/>
  </si>
  <si>
    <t>BYH6060-31</t>
    <phoneticPr fontId="2" type="noConversion"/>
  </si>
  <si>
    <t>MAGNET</t>
    <phoneticPr fontId="2" type="noConversion"/>
  </si>
  <si>
    <t>BY3-4040-20</t>
    <phoneticPr fontId="2" type="noConversion"/>
  </si>
  <si>
    <t>BY3-PBK</t>
    <phoneticPr fontId="2" type="noConversion"/>
  </si>
  <si>
    <t>EMS SWITCH</t>
    <phoneticPr fontId="2" type="noConversion"/>
  </si>
  <si>
    <t>A22E-M-12-EMS</t>
    <phoneticPr fontId="2" type="noConversion"/>
  </si>
  <si>
    <t>EA</t>
    <phoneticPr fontId="2" type="noConversion"/>
  </si>
  <si>
    <t>DIGITAL PRESSURE SWITCH</t>
  </si>
  <si>
    <t>HSP 0450-2B 150R 27Link</t>
  </si>
  <si>
    <t>OMRON</t>
    <phoneticPr fontId="2" type="noConversion"/>
  </si>
  <si>
    <t>JMTC60</t>
  </si>
  <si>
    <t>MITSUBISHI</t>
  </si>
  <si>
    <t>Munsell No. 5Y 9/1.5(상아색)</t>
  </si>
  <si>
    <t>STK STATION</t>
    <phoneticPr fontId="2" type="noConversion"/>
  </si>
  <si>
    <t>STK FRAME UNIT</t>
    <phoneticPr fontId="2" type="noConversion"/>
  </si>
  <si>
    <t>STK ROBOT UNIT</t>
    <phoneticPr fontId="2" type="noConversion"/>
  </si>
  <si>
    <t>가공품</t>
    <phoneticPr fontId="2" type="noConversion"/>
  </si>
  <si>
    <t>CABLEVEYOR BK_01</t>
    <phoneticPr fontId="2" type="noConversion"/>
  </si>
  <si>
    <t>1857*150*3;STS304;POLISHING</t>
    <phoneticPr fontId="2" type="noConversion"/>
  </si>
  <si>
    <t>CABLEVEYOR BK_02</t>
    <phoneticPr fontId="2" type="noConversion"/>
  </si>
  <si>
    <t>1859*150*3;STS304;POLISHING</t>
    <phoneticPr fontId="2" type="noConversion"/>
  </si>
  <si>
    <t>STK BOTTOM COVER_01</t>
    <phoneticPr fontId="2" type="noConversion"/>
  </si>
  <si>
    <t>1256*728*2;STS304;POLISHING</t>
    <phoneticPr fontId="2" type="noConversion"/>
  </si>
  <si>
    <t>1218*728*2;STS304;POLISHING</t>
    <phoneticPr fontId="2" type="noConversion"/>
  </si>
  <si>
    <t>83*34*20_2t ; SS41 ; 도장</t>
    <phoneticPr fontId="2" type="noConversion"/>
  </si>
  <si>
    <t>70*54*30_2t ; SS41 ; 도장</t>
    <phoneticPr fontId="2" type="noConversion"/>
  </si>
  <si>
    <t>60*40*30 ; AL6061 ; W-ANO</t>
    <phoneticPr fontId="2" type="noConversion"/>
  </si>
  <si>
    <t>320*Φ12 ; SUS 연마봉</t>
    <phoneticPr fontId="2" type="noConversion"/>
  </si>
  <si>
    <t>1745*65_5t ; SS41 ; 도장</t>
    <phoneticPr fontId="2" type="noConversion"/>
  </si>
  <si>
    <t>104*60*12 ; AL6061 ; W-ANO</t>
    <phoneticPr fontId="2" type="noConversion"/>
  </si>
  <si>
    <t>STK MAIN FRAME</t>
    <phoneticPr fontId="2" type="noConversion"/>
  </si>
  <si>
    <t>2520*700*2675;4080PROFILE</t>
    <phoneticPr fontId="2" type="noConversion"/>
  </si>
  <si>
    <t>STK DOOR</t>
    <phoneticPr fontId="2" type="noConversion"/>
  </si>
  <si>
    <t>1136*676*20;2020PROFILE</t>
    <phoneticPr fontId="2" type="noConversion"/>
  </si>
  <si>
    <t>Ф30*30 ; 우레탄</t>
    <phoneticPr fontId="2" type="noConversion"/>
  </si>
  <si>
    <t>180*180_15t ; SS40 ; 크롬도금</t>
    <phoneticPr fontId="2" type="noConversion"/>
  </si>
  <si>
    <t>FOOT BASE_02</t>
    <phoneticPr fontId="2" type="noConversion"/>
  </si>
  <si>
    <t>120*120_8t ; STS304</t>
    <phoneticPr fontId="2" type="noConversion"/>
  </si>
  <si>
    <t>160*150_15t ; SS40 ; 크롬도금</t>
    <phoneticPr fontId="2" type="noConversion"/>
  </si>
  <si>
    <t>STK PIO SENSOR BK_01</t>
    <phoneticPr fontId="2" type="noConversion"/>
  </si>
  <si>
    <t>120*34*2;SS41;도장</t>
    <phoneticPr fontId="2" type="noConversion"/>
  </si>
  <si>
    <t>FREE ROLLER BK_01</t>
    <phoneticPr fontId="2" type="noConversion"/>
  </si>
  <si>
    <t>45*195*3;STS304;POLISHING</t>
    <phoneticPr fontId="2" type="noConversion"/>
  </si>
  <si>
    <t>FREE ROLLER BK_02</t>
    <phoneticPr fontId="2" type="noConversion"/>
  </si>
  <si>
    <t>45*205*3;STS304;POLISHING</t>
    <phoneticPr fontId="2" type="noConversion"/>
  </si>
  <si>
    <t>170*100*3.2;SS41;도장</t>
    <phoneticPr fontId="2" type="noConversion"/>
  </si>
  <si>
    <t>SHUTTLE EMS COVER</t>
    <phoneticPr fontId="2" type="noConversion"/>
  </si>
  <si>
    <t>100*95*62 ; SS41 ; 도장</t>
    <phoneticPr fontId="2" type="noConversion"/>
  </si>
  <si>
    <t>LEVELING FOOT</t>
    <phoneticPr fontId="2" type="noConversion"/>
  </si>
  <si>
    <t>A-M-16-180L</t>
    <phoneticPr fontId="2" type="noConversion"/>
  </si>
  <si>
    <t>AUTO CFT</t>
    <phoneticPr fontId="2" type="noConversion"/>
  </si>
  <si>
    <t>ACMM-75SF</t>
    <phoneticPr fontId="2" type="noConversion"/>
  </si>
  <si>
    <t>PIO SENSOR</t>
    <phoneticPr fontId="2" type="noConversion"/>
  </si>
  <si>
    <t>DMS-HB1-V</t>
    <phoneticPr fontId="2" type="noConversion"/>
  </si>
  <si>
    <t>HOKUYO</t>
    <phoneticPr fontId="2" type="noConversion"/>
  </si>
  <si>
    <t>BALL BUSH</t>
    <phoneticPr fontId="2" type="noConversion"/>
  </si>
  <si>
    <t>WBAS-20G6-1965-M6x200-100</t>
    <phoneticPr fontId="2" type="noConversion"/>
  </si>
  <si>
    <t>WONST</t>
    <phoneticPr fontId="2" type="noConversion"/>
  </si>
  <si>
    <t>LINEAR MOTION SHAFT</t>
    <phoneticPr fontId="2" type="noConversion"/>
  </si>
  <si>
    <t>CSOW 20UU</t>
    <phoneticPr fontId="2" type="noConversion"/>
  </si>
  <si>
    <t>SHAFT GUIDE</t>
    <phoneticPr fontId="2" type="noConversion"/>
  </si>
  <si>
    <t>S-STU20X50</t>
    <phoneticPr fontId="2" type="noConversion"/>
  </si>
  <si>
    <t>NIPPLE</t>
    <phoneticPr fontId="2" type="noConversion"/>
  </si>
  <si>
    <t>GPAS6A</t>
    <phoneticPr fontId="2" type="noConversion"/>
  </si>
  <si>
    <t>EMS SWITCH COVER</t>
    <phoneticPr fontId="2" type="noConversion"/>
  </si>
  <si>
    <t>A22B-KG2-YS</t>
    <phoneticPr fontId="2" type="noConversion"/>
  </si>
  <si>
    <t>SAFECT</t>
    <phoneticPr fontId="2" type="noConversion"/>
  </si>
  <si>
    <t>A22E-M-01-EMS</t>
    <phoneticPr fontId="2" type="noConversion"/>
  </si>
  <si>
    <t>D4SL-NSK10-LK</t>
    <phoneticPr fontId="2" type="noConversion"/>
  </si>
  <si>
    <t>D4SL-NK1G</t>
    <phoneticPr fontId="2" type="noConversion"/>
  </si>
  <si>
    <t>1780*240*15;AL6061;W-ANO</t>
    <phoneticPr fontId="2" type="noConversion"/>
  </si>
  <si>
    <t>895*240*15;AL6061;W-ANO</t>
    <phoneticPr fontId="2" type="noConversion"/>
  </si>
  <si>
    <t>ROBOT</t>
    <phoneticPr fontId="2" type="noConversion"/>
  </si>
  <si>
    <t>JSS-20S-L0016-R5_STATION LIFTER</t>
    <phoneticPr fontId="2" type="noConversion"/>
  </si>
  <si>
    <t>JCL TECHNOLOGY</t>
    <phoneticPr fontId="2" type="noConversion"/>
  </si>
  <si>
    <t>SERVO MOTOR</t>
    <phoneticPr fontId="2" type="noConversion"/>
  </si>
  <si>
    <t>HG-KR73B(MIT_750W+B)</t>
    <phoneticPr fontId="2" type="noConversion"/>
  </si>
  <si>
    <t>MITSUBISHI</t>
    <phoneticPr fontId="2" type="noConversion"/>
  </si>
  <si>
    <t>REDUCER</t>
    <phoneticPr fontId="2" type="noConversion"/>
  </si>
  <si>
    <t>AB0901-003-S1-P1</t>
    <phoneticPr fontId="2" type="noConversion"/>
  </si>
  <si>
    <t>APEX</t>
    <phoneticPr fontId="2" type="noConversion"/>
  </si>
  <si>
    <t>SAMWON</t>
    <phoneticPr fontId="2" type="noConversion"/>
  </si>
  <si>
    <t>EF-H0214-02A-CHOEUN</t>
    <phoneticPr fontId="2" type="noConversion"/>
  </si>
  <si>
    <t>GORE CABLE</t>
    <phoneticPr fontId="2" type="noConversion"/>
  </si>
  <si>
    <t>400*239*20 ; AL6061 ; W-ANO</t>
    <phoneticPr fontId="2" type="noConversion"/>
  </si>
  <si>
    <t>64*40*20_1.6t ; SS41 ; 도장</t>
    <phoneticPr fontId="2" type="noConversion"/>
  </si>
  <si>
    <t>102*35*30_2t ; SS41 ; 도장</t>
    <phoneticPr fontId="2" type="noConversion"/>
  </si>
  <si>
    <t>ROBOT BASE PROFILE</t>
    <phoneticPr fontId="2" type="noConversion"/>
  </si>
  <si>
    <t>952*700*40 ; PROFILE</t>
    <phoneticPr fontId="2" type="noConversion"/>
  </si>
  <si>
    <t>ROBOT PLATE_02</t>
    <phoneticPr fontId="2" type="noConversion"/>
  </si>
  <si>
    <t>409*60_15t ; S45C ; 무전해니캘도금</t>
    <phoneticPr fontId="2" type="noConversion"/>
  </si>
  <si>
    <t>ROLLER PLATE COVER_01</t>
    <phoneticPr fontId="2" type="noConversion"/>
  </si>
  <si>
    <t>253*85*17_2t ; SS41 ; 도장</t>
    <phoneticPr fontId="2" type="noConversion"/>
  </si>
  <si>
    <t>207*85*17_2t ; SS41 ; 도장</t>
    <phoneticPr fontId="2" type="noConversion"/>
  </si>
  <si>
    <t>ROLLER PLATE_01</t>
    <phoneticPr fontId="2" type="noConversion"/>
  </si>
  <si>
    <t>700*85*35_3.2t ; SS41 ; 도장</t>
    <phoneticPr fontId="2" type="noConversion"/>
  </si>
  <si>
    <t>ROLLER PLATE_02</t>
    <phoneticPr fontId="2" type="noConversion"/>
  </si>
  <si>
    <t>700*85*35_3t ; SS41 ; 도장</t>
    <phoneticPr fontId="2" type="noConversion"/>
  </si>
  <si>
    <t>700*125_2t ; SS41 ; 도장</t>
    <phoneticPr fontId="2" type="noConversion"/>
  </si>
  <si>
    <t>ROLLER TENSION BLACK</t>
    <phoneticPr fontId="2" type="noConversion"/>
  </si>
  <si>
    <t>946*125*20_2t ; SS41 ; 도장</t>
    <phoneticPr fontId="2" type="noConversion"/>
  </si>
  <si>
    <t>141*135*126.5_3t ; STS304 ; POLISHING</t>
    <phoneticPr fontId="2" type="noConversion"/>
  </si>
  <si>
    <t>52*30*40_3t ; SS41 ; 도장</t>
    <phoneticPr fontId="2" type="noConversion"/>
  </si>
  <si>
    <t>30*35*40_3t ; SS41 ; 도장</t>
    <phoneticPr fontId="2" type="noConversion"/>
  </si>
  <si>
    <t>60*24*15.5_2t ; SS41 ; 도장</t>
    <phoneticPr fontId="2" type="noConversion"/>
  </si>
  <si>
    <t>CAN TYPE 동일</t>
    <phoneticPr fontId="2" type="noConversion"/>
  </si>
  <si>
    <t>SENSOR</t>
    <phoneticPr fontId="2" type="noConversion"/>
  </si>
  <si>
    <t>E3Z-D61</t>
    <phoneticPr fontId="2" type="noConversion"/>
  </si>
  <si>
    <t>SENSOR MIRROR</t>
    <phoneticPr fontId="2" type="noConversion"/>
  </si>
  <si>
    <t>E39-R1S</t>
    <phoneticPr fontId="2" type="noConversion"/>
  </si>
  <si>
    <t>POWER MOLLER DRIVER</t>
    <phoneticPr fontId="2" type="noConversion"/>
  </si>
  <si>
    <t>IB-C02B</t>
    <phoneticPr fontId="2" type="noConversion"/>
  </si>
  <si>
    <t>EUNHYUN</t>
    <phoneticPr fontId="2" type="noConversion"/>
  </si>
  <si>
    <t>CC-Link 표준 커넥터</t>
    <phoneticPr fontId="2" type="noConversion"/>
  </si>
  <si>
    <t>35505-6000-BOM GF</t>
    <phoneticPr fontId="2" type="noConversion"/>
  </si>
  <si>
    <t>전원 커넥터 모터 구동용(CN1)</t>
    <phoneticPr fontId="2" type="noConversion"/>
  </si>
  <si>
    <t>WAGO231-302/026-000</t>
    <phoneticPr fontId="2" type="noConversion"/>
  </si>
  <si>
    <t>전원 커넥터 모터 제어용(CN5)</t>
    <phoneticPr fontId="2" type="noConversion"/>
  </si>
  <si>
    <t>WAGO734-102</t>
    <phoneticPr fontId="2" type="noConversion"/>
  </si>
  <si>
    <t>POWER MOLLER BRACKET</t>
    <phoneticPr fontId="2" type="noConversion"/>
  </si>
  <si>
    <t>C-001-D</t>
    <phoneticPr fontId="2" type="noConversion"/>
  </si>
  <si>
    <t>FREE ROLLER</t>
    <phoneticPr fontId="2" type="noConversion"/>
  </si>
  <si>
    <t>923L x Φ60.5</t>
    <phoneticPr fontId="2" type="noConversion"/>
  </si>
  <si>
    <t>POWER MOLLER</t>
    <phoneticPr fontId="2" type="noConversion"/>
  </si>
  <si>
    <t>909L x Φ60.5</t>
    <phoneticPr fontId="2" type="noConversion"/>
  </si>
  <si>
    <t>BELT</t>
    <phoneticPr fontId="2" type="noConversion"/>
  </si>
  <si>
    <t>1.4T V 홈 대전방지용 BELT</t>
    <phoneticPr fontId="2" type="noConversion"/>
  </si>
  <si>
    <t>HANYANG</t>
    <phoneticPr fontId="2" type="noConversion"/>
  </si>
  <si>
    <t>830L x Φ42.7</t>
    <phoneticPr fontId="2" type="noConversion"/>
  </si>
  <si>
    <t>DAE JONG FRS</t>
    <phoneticPr fontId="2" type="noConversion"/>
  </si>
  <si>
    <t>877L x Φ47.2</t>
    <phoneticPr fontId="2" type="noConversion"/>
  </si>
  <si>
    <t>PROFILE GUIDE</t>
    <phoneticPr fontId="2" type="noConversion"/>
  </si>
  <si>
    <t>1991+1990_3M</t>
    <phoneticPr fontId="2" type="noConversion"/>
  </si>
  <si>
    <t>WOOJIN</t>
    <phoneticPr fontId="2" type="noConversion"/>
  </si>
  <si>
    <t>STK 전장
BOX</t>
    <phoneticPr fontId="2" type="noConversion"/>
  </si>
  <si>
    <t>INTERFACE COVER</t>
    <phoneticPr fontId="2" type="noConversion"/>
  </si>
  <si>
    <t>KDU-200-L</t>
    <phoneticPr fontId="2" type="noConversion"/>
  </si>
  <si>
    <t>KEM</t>
    <phoneticPr fontId="2" type="noConversion"/>
  </si>
  <si>
    <t>BUZZER</t>
    <phoneticPr fontId="2" type="noConversion"/>
  </si>
  <si>
    <t>KSP-42S</t>
    <phoneticPr fontId="2" type="noConversion"/>
  </si>
  <si>
    <t>KACON</t>
    <phoneticPr fontId="2" type="noConversion"/>
  </si>
  <si>
    <t>TOWER LAMP</t>
    <phoneticPr fontId="2" type="noConversion"/>
  </si>
  <si>
    <t>ST45L-3-24-RAG-SZ18</t>
    <phoneticPr fontId="2" type="noConversion"/>
  </si>
  <si>
    <t>QLIGHT</t>
    <phoneticPr fontId="2" type="noConversion"/>
  </si>
  <si>
    <t>KEY SWITCH</t>
    <phoneticPr fontId="2" type="noConversion"/>
  </si>
  <si>
    <t>STK-21-TOR-S</t>
    <phoneticPr fontId="2" type="noConversion"/>
  </si>
  <si>
    <t>BCR BRACKET</t>
    <phoneticPr fontId="2" type="noConversion"/>
  </si>
  <si>
    <t>OP-88002</t>
    <phoneticPr fontId="2" type="noConversion"/>
  </si>
  <si>
    <t>KEYENCE</t>
    <phoneticPr fontId="2" type="noConversion"/>
  </si>
  <si>
    <t>종단 저항 커넥터</t>
    <phoneticPr fontId="2" type="noConversion"/>
  </si>
  <si>
    <t>35T05-6M00-BOM GF</t>
    <phoneticPr fontId="2" type="noConversion"/>
  </si>
  <si>
    <t>90*75_5t ; 무정전PC ; -</t>
  </si>
  <si>
    <t>60*75_5t ; 무정전PC ; -</t>
  </si>
  <si>
    <t>Ф42*54 ; AL6061 ; w-ano</t>
  </si>
  <si>
    <t>Ф44*64 ; AL6061 ; w-ano</t>
  </si>
  <si>
    <t>Munsell No. 5Y 9/1.5(상아색) / CAN TYPE 동일</t>
  </si>
  <si>
    <t>75*60_5t ; 무정전PC ; -</t>
  </si>
  <si>
    <t>60*40*30 ; AL6061 ; w-ano</t>
  </si>
  <si>
    <t>FREE ROLLER BKT_01</t>
  </si>
  <si>
    <t>AL6061 ; w-ano</t>
  </si>
  <si>
    <t>AL6062 ; w-ano</t>
  </si>
  <si>
    <t>STD STATION</t>
    <phoneticPr fontId="2" type="noConversion"/>
  </si>
  <si>
    <t>FRAME</t>
    <phoneticPr fontId="2" type="noConversion"/>
  </si>
  <si>
    <t>POWER
MOLLER
ASSY</t>
    <phoneticPr fontId="2" type="noConversion"/>
  </si>
  <si>
    <t>전장
BOX</t>
    <phoneticPr fontId="2" type="noConversion"/>
  </si>
  <si>
    <t xml:space="preserve"> TOUCH
PANEL</t>
    <phoneticPr fontId="2" type="noConversion"/>
  </si>
  <si>
    <t>DIVERTER</t>
    <phoneticPr fontId="2" type="noConversion"/>
  </si>
  <si>
    <t>FREE
ROLLER</t>
    <phoneticPr fontId="2" type="noConversion"/>
  </si>
  <si>
    <t>STOPPER</t>
    <phoneticPr fontId="2" type="noConversion"/>
  </si>
  <si>
    <t>PULLEY
IDLER</t>
    <phoneticPr fontId="2" type="noConversion"/>
  </si>
  <si>
    <t>LIFT</t>
    <phoneticPr fontId="2" type="noConversion"/>
  </si>
  <si>
    <t>1230*1005_2t ; SS41 ; 도장</t>
    <phoneticPr fontId="2" type="noConversion"/>
  </si>
  <si>
    <t>1230*825_2t ; SS41 ; 도장</t>
    <phoneticPr fontId="2" type="noConversion"/>
  </si>
  <si>
    <t>1830*1521_3t ; STS304,양면폴리싱</t>
    <phoneticPr fontId="2" type="noConversion"/>
  </si>
  <si>
    <t>1828*154_3t ; STS304,양면폴리싱</t>
    <phoneticPr fontId="2" type="noConversion"/>
  </si>
  <si>
    <t>1218*818_2t ; STS304,양면폴리싱</t>
    <phoneticPr fontId="2" type="noConversion"/>
  </si>
  <si>
    <t>1118*818_2t ; STS304,양면폴리싱</t>
    <phoneticPr fontId="2" type="noConversion"/>
  </si>
  <si>
    <t>1108*818_2t ; STS304,양면폴리싱</t>
    <phoneticPr fontId="2" type="noConversion"/>
  </si>
  <si>
    <t>1029*818_2t ; STS304,양면폴리싱</t>
    <phoneticPr fontId="2" type="noConversion"/>
  </si>
  <si>
    <t>1070*818_2t ; STS304,양면폴리싱</t>
    <phoneticPr fontId="2" type="noConversion"/>
  </si>
  <si>
    <t>2755*3680*900 ; PROFILE</t>
    <phoneticPr fontId="2" type="noConversion"/>
  </si>
  <si>
    <t>1096*661*20 ; PROFILE</t>
    <phoneticPr fontId="2" type="noConversion"/>
  </si>
  <si>
    <t>80*80_2t ; SS41 ; 도장</t>
    <phoneticPr fontId="2" type="noConversion"/>
  </si>
  <si>
    <t>100*80*95_2t ; SS41 ; 도장</t>
    <phoneticPr fontId="2" type="noConversion"/>
  </si>
  <si>
    <t>230*Φ12 ; SUS 연마봉</t>
    <phoneticPr fontId="2" type="noConversion"/>
  </si>
  <si>
    <t>80*60_3t ; STS304,양면폴리싱</t>
    <phoneticPr fontId="2" type="noConversion"/>
  </si>
  <si>
    <t>53.5*54*20_2t ; SS41 ; 도장</t>
    <phoneticPr fontId="2" type="noConversion"/>
  </si>
  <si>
    <t>55*54*30_2t ; SS41 ; 도장</t>
    <phoneticPr fontId="2" type="noConversion"/>
  </si>
  <si>
    <t>165*50_3t ; STS304,양면폴리싱</t>
    <phoneticPr fontId="2" type="noConversion"/>
  </si>
  <si>
    <t>A-M-16-180</t>
    <phoneticPr fontId="2" type="noConversion"/>
  </si>
  <si>
    <t>AUTOCFT</t>
    <phoneticPr fontId="2" type="noConversion"/>
  </si>
  <si>
    <t>1750*240*15 ; AL6061 ; W-ANO</t>
    <phoneticPr fontId="2" type="noConversion"/>
  </si>
  <si>
    <t>923*240*15 ; AL6061 ; W-ANO</t>
    <phoneticPr fontId="2" type="noConversion"/>
  </si>
  <si>
    <t>149.5*120*141_3t ; STS304,양면폴리싱</t>
    <phoneticPr fontId="2" type="noConversion"/>
  </si>
  <si>
    <t>60*30*10 ; AL6061 ; W-ANO</t>
    <phoneticPr fontId="2" type="noConversion"/>
  </si>
  <si>
    <t>60*40*10 ; AL6061 ; W-ANO</t>
    <phoneticPr fontId="2" type="noConversion"/>
  </si>
  <si>
    <t>958*710*40 ; PROFILE</t>
    <phoneticPr fontId="2" type="noConversion"/>
  </si>
  <si>
    <t>409*80*15 ; AL6061 ; W-ANO</t>
    <phoneticPr fontId="2" type="noConversion"/>
  </si>
  <si>
    <t>450*40*20 ; AL6061 ; W-ANO</t>
    <phoneticPr fontId="2" type="noConversion"/>
  </si>
  <si>
    <t>710*160*35_3.2t ; SS41 ; 도장</t>
    <phoneticPr fontId="2" type="noConversion"/>
  </si>
  <si>
    <t>200*85.5*12 ; AL6061 ; W-ANO</t>
    <phoneticPr fontId="2" type="noConversion"/>
  </si>
  <si>
    <t>54*Φ42 ; AL6061 ; w-ano</t>
  </si>
  <si>
    <t>64*Φ44 ; AL6061 ; w-ano</t>
  </si>
  <si>
    <t>GUIDE BRACKET_04</t>
    <phoneticPr fontId="2" type="noConversion"/>
  </si>
  <si>
    <t>75*40*37_2.3t ; SS41 ; 도장</t>
    <phoneticPr fontId="2" type="noConversion"/>
  </si>
  <si>
    <t>132*35*22_2.3t ; SS41 ; 도장</t>
    <phoneticPr fontId="2" type="noConversion"/>
  </si>
  <si>
    <t>LIFT GUIDE BKT_2</t>
    <phoneticPr fontId="2" type="noConversion"/>
  </si>
  <si>
    <t>FR508PL-838-12-JD-JS-PS-PVG</t>
    <phoneticPr fontId="2" type="noConversion"/>
  </si>
  <si>
    <t>3PJ 336</t>
    <phoneticPr fontId="2" type="noConversion"/>
  </si>
  <si>
    <t>3PJ 282</t>
    <phoneticPr fontId="2" type="noConversion"/>
  </si>
  <si>
    <t>3PJ 435</t>
    <phoneticPr fontId="2" type="noConversion"/>
  </si>
  <si>
    <t>IDLER ROLLER</t>
    <phoneticPr fontId="68" type="noConversion"/>
  </si>
  <si>
    <t>ROFAN40-12-L54</t>
    <phoneticPr fontId="68" type="noConversion"/>
  </si>
  <si>
    <t>MISUMI</t>
    <phoneticPr fontId="68" type="noConversion"/>
  </si>
  <si>
    <t>BEARING</t>
    <phoneticPr fontId="68" type="noConversion"/>
  </si>
  <si>
    <t>WASHER</t>
    <phoneticPr fontId="68" type="noConversion"/>
  </si>
  <si>
    <t>FWSSS-D16-V5.5-T2</t>
    <phoneticPr fontId="68" type="noConversion"/>
  </si>
  <si>
    <t>BEARING NUT</t>
    <phoneticPr fontId="68" type="noConversion"/>
  </si>
  <si>
    <t>BEARING HOLDER SET</t>
    <phoneticPr fontId="68" type="noConversion"/>
  </si>
  <si>
    <t>SENSOR MIRROR</t>
    <phoneticPr fontId="68" type="noConversion"/>
  </si>
  <si>
    <t>E39-R1S</t>
    <phoneticPr fontId="68" type="noConversion"/>
  </si>
  <si>
    <t>SENSOR</t>
    <phoneticPr fontId="68" type="noConversion"/>
  </si>
  <si>
    <t>E3Z-D61</t>
    <phoneticPr fontId="68" type="noConversion"/>
  </si>
  <si>
    <t>CYLINDER</t>
    <phoneticPr fontId="68" type="noConversion"/>
  </si>
  <si>
    <t>SMC</t>
    <phoneticPr fontId="68" type="noConversion"/>
  </si>
  <si>
    <t>SPEED CONTROLLER</t>
    <phoneticPr fontId="68" type="noConversion"/>
  </si>
  <si>
    <t>AS2201F-01-06A</t>
    <phoneticPr fontId="68" type="noConversion"/>
  </si>
  <si>
    <t>MOTOR</t>
    <phoneticPr fontId="68" type="noConversion"/>
  </si>
  <si>
    <t>S9I90GTH</t>
    <phoneticPr fontId="68" type="noConversion"/>
  </si>
  <si>
    <t>SPG</t>
    <phoneticPr fontId="68" type="noConversion"/>
  </si>
  <si>
    <t>MOTOR HEAD</t>
    <phoneticPr fontId="2" type="noConversion"/>
  </si>
  <si>
    <t>S9KD6B</t>
    <phoneticPr fontId="2" type="noConversion"/>
  </si>
  <si>
    <t>SPG</t>
    <phoneticPr fontId="2" type="noConversion"/>
  </si>
  <si>
    <t>COUPLING</t>
    <phoneticPr fontId="68" type="noConversion"/>
  </si>
  <si>
    <t>SDWC-42C-15K5-12K4</t>
    <phoneticPr fontId="68" type="noConversion"/>
  </si>
  <si>
    <t>SUNGIL</t>
    <phoneticPr fontId="68" type="noConversion"/>
  </si>
  <si>
    <t>SJCB-40C-15K5-18K5</t>
    <phoneticPr fontId="68" type="noConversion"/>
  </si>
  <si>
    <t>GEAR BOX</t>
    <phoneticPr fontId="68" type="noConversion"/>
  </si>
  <si>
    <t>TOHOKOREA</t>
    <phoneticPr fontId="68" type="noConversion"/>
  </si>
  <si>
    <t>LINEAR MOTION SHAFT</t>
    <phoneticPr fontId="68" type="noConversion"/>
  </si>
  <si>
    <t>1 STAGE CONVEYOR COVER_04</t>
  </si>
  <si>
    <t>GUIDE BRACKET_01</t>
    <phoneticPr fontId="2" type="noConversion"/>
  </si>
  <si>
    <t>40*40*35_2.3t ; SS41 ; 도장</t>
    <phoneticPr fontId="2" type="noConversion"/>
  </si>
  <si>
    <t>47*40*32_2.3t ; SS41 ; 도장</t>
    <phoneticPr fontId="2" type="noConversion"/>
  </si>
  <si>
    <t>GUIDE BRACKET_06</t>
    <phoneticPr fontId="2" type="noConversion"/>
  </si>
  <si>
    <t>48*40*20_2.3t ; SS41 ; 도장</t>
    <phoneticPr fontId="2" type="noConversion"/>
  </si>
  <si>
    <t>BELT</t>
    <phoneticPr fontId="68" type="noConversion"/>
  </si>
  <si>
    <t>1.4T - 2010L (50mm)</t>
    <phoneticPr fontId="2" type="noConversion"/>
  </si>
  <si>
    <t>HANYANG</t>
    <phoneticPr fontId="68" type="noConversion"/>
  </si>
  <si>
    <t>POWER MOLLER</t>
    <phoneticPr fontId="68" type="noConversion"/>
  </si>
  <si>
    <t>FREE ROLLER</t>
    <phoneticPr fontId="68" type="noConversion"/>
  </si>
  <si>
    <t>POWER MOLLER BRACKET</t>
    <phoneticPr fontId="68" type="noConversion"/>
  </si>
  <si>
    <t>POWER MOLLER BELT</t>
    <phoneticPr fontId="68" type="noConversion"/>
  </si>
  <si>
    <t>LOCK NUT</t>
    <phoneticPr fontId="68" type="noConversion"/>
  </si>
  <si>
    <t>BEARING HOLDER</t>
    <phoneticPr fontId="68" type="noConversion"/>
  </si>
  <si>
    <t>IB-C02B</t>
    <phoneticPr fontId="68" type="noConversion"/>
  </si>
  <si>
    <t>전원 커넥터 모터 구동용(CN1)</t>
    <phoneticPr fontId="68" type="noConversion"/>
  </si>
  <si>
    <t>WAGO231-302/026-000</t>
    <phoneticPr fontId="68" type="noConversion"/>
  </si>
  <si>
    <t>전원 커넥터 모터 제어용(CN5)</t>
    <phoneticPr fontId="68" type="noConversion"/>
  </si>
  <si>
    <t>WAGO734-102</t>
    <phoneticPr fontId="68" type="noConversion"/>
  </si>
  <si>
    <t>710*156*35_3.2t ; SS41 ; 도장</t>
    <phoneticPr fontId="2" type="noConversion"/>
  </si>
  <si>
    <t>710*156*40_3.2t ; SS41 ; 도장</t>
    <phoneticPr fontId="2" type="noConversion"/>
  </si>
  <si>
    <t>200*90.5*12 ; AL6061 ; W-ANO</t>
    <phoneticPr fontId="2" type="noConversion"/>
  </si>
  <si>
    <t>Power Moller 고정 금구</t>
    <phoneticPr fontId="68" type="noConversion"/>
  </si>
  <si>
    <t>Bearing Nut</t>
    <phoneticPr fontId="68" type="noConversion"/>
  </si>
  <si>
    <t>Bearing Holder</t>
    <phoneticPr fontId="68" type="noConversion"/>
  </si>
  <si>
    <t>CC-Link 표준 커넥터</t>
    <phoneticPr fontId="68" type="noConversion"/>
  </si>
  <si>
    <t>35505-6000-BOM GF</t>
    <phoneticPr fontId="68" type="noConversion"/>
  </si>
  <si>
    <t>1104.5*175.3*35_3.2t ; SS41 ; 도장</t>
    <phoneticPr fontId="2" type="noConversion"/>
  </si>
  <si>
    <t>1112.5*175.3*35_2t ; SS41 ; 도장</t>
    <phoneticPr fontId="2" type="noConversion"/>
  </si>
  <si>
    <t>75*40*20 ; AL6061 ; W-ANO</t>
    <phoneticPr fontId="2" type="noConversion"/>
  </si>
  <si>
    <t>GUIDE BRACKET_09</t>
    <phoneticPr fontId="2" type="noConversion"/>
  </si>
  <si>
    <t>62*40*37_2.3t ; SS41 ; 도장</t>
    <phoneticPr fontId="2" type="noConversion"/>
  </si>
  <si>
    <t>695L x Φ42.7</t>
    <phoneticPr fontId="2" type="noConversion"/>
  </si>
  <si>
    <t>DAE JONG FRS</t>
    <phoneticPr fontId="68" type="noConversion"/>
  </si>
  <si>
    <t>725L x Φ60.5</t>
    <phoneticPr fontId="2" type="noConversion"/>
  </si>
  <si>
    <t>741L x Φ60.5</t>
    <phoneticPr fontId="2" type="noConversion"/>
  </si>
  <si>
    <t>E3Z-T61</t>
    <phoneticPr fontId="68" type="noConversion"/>
  </si>
  <si>
    <t>OMRON</t>
    <phoneticPr fontId="68" type="noConversion"/>
  </si>
  <si>
    <t>1104.5*190.3*35_3.2t ; SS41 ; 도장</t>
    <phoneticPr fontId="2" type="noConversion"/>
  </si>
  <si>
    <t>ROLLER PLATE COVER_03</t>
    <phoneticPr fontId="2" type="noConversion"/>
  </si>
  <si>
    <t>1112.5*190.3*35_2t ; SS41 ; 도장</t>
    <phoneticPr fontId="2" type="noConversion"/>
  </si>
  <si>
    <t>FREE ROLLER BKT_01</t>
    <phoneticPr fontId="2" type="noConversion"/>
  </si>
  <si>
    <t>207*45*40_3t ; STS304,양면폴리싱</t>
    <phoneticPr fontId="2" type="noConversion"/>
  </si>
  <si>
    <t>INTERFACE COVER</t>
    <phoneticPr fontId="68" type="noConversion"/>
  </si>
  <si>
    <t>KDU-200-L</t>
    <phoneticPr fontId="68" type="noConversion"/>
  </si>
  <si>
    <t>KEM</t>
    <phoneticPr fontId="68" type="noConversion"/>
  </si>
  <si>
    <t>BUZZER</t>
    <phoneticPr fontId="68" type="noConversion"/>
  </si>
  <si>
    <t>KSP-42S</t>
    <phoneticPr fontId="68" type="noConversion"/>
  </si>
  <si>
    <t>KACON</t>
    <phoneticPr fontId="68" type="noConversion"/>
  </si>
  <si>
    <t>TOWER LAMP</t>
    <phoneticPr fontId="68" type="noConversion"/>
  </si>
  <si>
    <t>ST45L-3-24-RAG-SZ18</t>
    <phoneticPr fontId="68" type="noConversion"/>
  </si>
  <si>
    <t>EMS SWITCH</t>
    <phoneticPr fontId="68" type="noConversion"/>
  </si>
  <si>
    <t>A22E-M-12-EMS</t>
    <phoneticPr fontId="68" type="noConversion"/>
  </si>
  <si>
    <t>KEY SWITCH</t>
    <phoneticPr fontId="68" type="noConversion"/>
  </si>
  <si>
    <t>STK-21-TOR-S</t>
    <phoneticPr fontId="68" type="noConversion"/>
  </si>
  <si>
    <t>SAFECT</t>
    <phoneticPr fontId="68" type="noConversion"/>
  </si>
  <si>
    <t>MANIFOLD</t>
    <phoneticPr fontId="2" type="noConversion"/>
  </si>
  <si>
    <t>SS5Y5-41-10-C6</t>
    <phoneticPr fontId="68" type="noConversion"/>
  </si>
  <si>
    <t>SOLENOID VALVE</t>
    <phoneticPr fontId="2" type="noConversion"/>
  </si>
  <si>
    <t>SY5240-5LZE</t>
    <phoneticPr fontId="68" type="noConversion"/>
  </si>
  <si>
    <t>BLANKING</t>
    <phoneticPr fontId="2" type="noConversion"/>
  </si>
  <si>
    <t>SY5000-26-20A</t>
    <phoneticPr fontId="68" type="noConversion"/>
  </si>
  <si>
    <t>REGULATER</t>
    <phoneticPr fontId="68" type="noConversion"/>
  </si>
  <si>
    <t>AC30C-03-V1-B</t>
    <phoneticPr fontId="68" type="noConversion"/>
  </si>
  <si>
    <t>SILENCER</t>
    <phoneticPr fontId="2" type="noConversion"/>
  </si>
  <si>
    <t>AN300-03</t>
    <phoneticPr fontId="68" type="noConversion"/>
  </si>
  <si>
    <t>AN15-02</t>
    <phoneticPr fontId="68" type="noConversion"/>
  </si>
  <si>
    <t>DIGITAL PRESSURE SWITCH</t>
    <phoneticPr fontId="2" type="noConversion"/>
  </si>
  <si>
    <t>ISE30A-01-C-L</t>
    <phoneticPr fontId="68" type="noConversion"/>
  </si>
  <si>
    <t>FITTING</t>
    <phoneticPr fontId="68" type="noConversion"/>
  </si>
  <si>
    <t>CAN STATION</t>
    <phoneticPr fontId="2" type="noConversion"/>
  </si>
  <si>
    <t>FRAME UNIT</t>
    <phoneticPr fontId="2" type="noConversion"/>
  </si>
  <si>
    <t>LIFT DIVERTER UNIT</t>
    <phoneticPr fontId="2" type="noConversion"/>
  </si>
  <si>
    <t>2단 DIVERTER UNIT</t>
    <phoneticPr fontId="2" type="noConversion"/>
  </si>
  <si>
    <t>1단 DIVERTER UNIT</t>
    <phoneticPr fontId="2" type="noConversion"/>
  </si>
  <si>
    <t>3단 DIVERTER UNIT</t>
    <phoneticPr fontId="2" type="noConversion"/>
  </si>
  <si>
    <t>2단 FLAT STAGE UNIT</t>
    <phoneticPr fontId="2" type="noConversion"/>
  </si>
  <si>
    <t>1단 FLAT STAGE UNIT</t>
    <phoneticPr fontId="2" type="noConversion"/>
  </si>
  <si>
    <t>FREE
ROLLER UNIT</t>
    <phoneticPr fontId="2" type="noConversion"/>
  </si>
  <si>
    <t>CAN 전장 BOX</t>
    <phoneticPr fontId="2" type="noConversion"/>
  </si>
  <si>
    <t>발주/자재 입고</t>
    <phoneticPr fontId="2" type="noConversion"/>
  </si>
  <si>
    <t>Q38B</t>
  </si>
  <si>
    <t>Mitsubishi</t>
  </si>
  <si>
    <t>Q61P(AC)</t>
  </si>
  <si>
    <t>QJ71E71-100</t>
  </si>
  <si>
    <t>QJ71GP21-SX</t>
  </si>
  <si>
    <t>QJ61BT11N</t>
  </si>
  <si>
    <t>AJ65SBTB1-32D</t>
  </si>
  <si>
    <t>MR-BAT6V1</t>
  </si>
  <si>
    <t>PNOZ m BO</t>
  </si>
  <si>
    <t>STK-22-TOR-S</t>
  </si>
  <si>
    <t>KTB1-06004/ 60A</t>
  </si>
  <si>
    <t>HANDLE</t>
  </si>
  <si>
    <t>NSDP/C-A320-20 20ka</t>
  </si>
  <si>
    <t>NTC</t>
  </si>
  <si>
    <t>HY-R704C</t>
  </si>
  <si>
    <t>HANYOUNG</t>
  </si>
  <si>
    <t>GNF/1</t>
  </si>
  <si>
    <t>SUNJIN TECH</t>
  </si>
  <si>
    <t>Honeywell</t>
  </si>
  <si>
    <t>GCP02</t>
  </si>
  <si>
    <t>GCP03</t>
  </si>
  <si>
    <t>GCP04</t>
  </si>
  <si>
    <t>GCP05</t>
  </si>
  <si>
    <t>GCP202</t>
  </si>
  <si>
    <t>GCP203</t>
  </si>
  <si>
    <t>GCP204</t>
  </si>
  <si>
    <t>GCP205</t>
  </si>
  <si>
    <t>GCP206</t>
  </si>
  <si>
    <t>UCP02</t>
  </si>
  <si>
    <t>UCP03</t>
  </si>
  <si>
    <t>UCP04</t>
  </si>
  <si>
    <t>UCP05</t>
  </si>
  <si>
    <t>UCP06</t>
  </si>
  <si>
    <t>UCP07</t>
  </si>
  <si>
    <t>UCP08</t>
  </si>
  <si>
    <t>UCP09</t>
  </si>
  <si>
    <t>UCP10</t>
  </si>
  <si>
    <t>UCP11</t>
  </si>
  <si>
    <t>UCP12</t>
  </si>
  <si>
    <t>UCP13</t>
  </si>
  <si>
    <t>UCP14</t>
  </si>
  <si>
    <t>S8VS-48024A</t>
  </si>
  <si>
    <t>U-P/S 2</t>
  </si>
  <si>
    <t>S8VS-24024A</t>
  </si>
  <si>
    <t>KSP-41S</t>
  </si>
  <si>
    <t xml:space="preserve">TC-3000W-50V50A </t>
  </si>
  <si>
    <t>RGB LED BAR</t>
  </si>
  <si>
    <t>24V용 흰띠 / 100cm</t>
  </si>
  <si>
    <t>Reducer(3/31)</t>
    <phoneticPr fontId="2" type="noConversion"/>
  </si>
  <si>
    <t>SAFETY Part(3/25)</t>
    <phoneticPr fontId="2" type="noConversion"/>
  </si>
  <si>
    <t>944*Φ10 ; SUS 연마봉</t>
    <phoneticPr fontId="2" type="noConversion"/>
  </si>
  <si>
    <t>710*200_2t ; SS41 ; 도장</t>
    <phoneticPr fontId="2" type="noConversion"/>
  </si>
  <si>
    <t>235.5*160*17_2t ; SS41 ; 도장</t>
    <phoneticPr fontId="2" type="noConversion"/>
  </si>
  <si>
    <t>947*200_2t ; SS41 ; 도장</t>
    <phoneticPr fontId="2" type="noConversion"/>
  </si>
  <si>
    <t>956*149.5_1.6t ; SS41 ; 도장</t>
    <phoneticPr fontId="2" type="noConversion"/>
  </si>
  <si>
    <t>956*367_1.6t ; SS41 ; 도장</t>
    <phoneticPr fontId="2" type="noConversion"/>
  </si>
  <si>
    <t>719*70*30_2t ; SS41 ; 도장</t>
    <phoneticPr fontId="2" type="noConversion"/>
  </si>
  <si>
    <t>450*418_5t ; SS41 ; 도장</t>
    <phoneticPr fontId="2" type="noConversion"/>
  </si>
  <si>
    <t>954*135*35_5t ; SS41 ; 도장</t>
    <phoneticPr fontId="2" type="noConversion"/>
  </si>
  <si>
    <t>107.6*70*64_1.2t ; SS41 ; 도장</t>
    <phoneticPr fontId="2" type="noConversion"/>
  </si>
  <si>
    <t>101.47*97*94_5t ; SS41 ; 도장</t>
    <phoneticPr fontId="2" type="noConversion"/>
  </si>
  <si>
    <t>408*Φ15 ; SUS 연마봉</t>
    <phoneticPr fontId="2" type="noConversion"/>
  </si>
  <si>
    <t>200*66.2*18.2_3.2t ; SS41 ; 도장</t>
    <phoneticPr fontId="2" type="noConversion"/>
  </si>
  <si>
    <t>956*40_2t ; SS41 ; 도장</t>
    <phoneticPr fontId="2" type="noConversion"/>
  </si>
  <si>
    <t>55.5*Φ16 ; SUS 연마봉</t>
    <phoneticPr fontId="2" type="noConversion"/>
  </si>
  <si>
    <t>112.5*Φ15 ; SUS 연마봉</t>
    <phoneticPr fontId="2" type="noConversion"/>
  </si>
  <si>
    <t>Φ15_3t ; STS304,양면폴리싱</t>
    <phoneticPr fontId="2" type="noConversion"/>
  </si>
  <si>
    <t>62*45*40_2.3t ; SS41 ; 도장</t>
    <phoneticPr fontId="2" type="noConversion"/>
  </si>
  <si>
    <t>1790*65_5t ; SS41 ; 도장</t>
    <phoneticPr fontId="2" type="noConversion"/>
  </si>
  <si>
    <t>108*65*10 ; AL6061 ; W-ANO</t>
    <phoneticPr fontId="2" type="noConversion"/>
  </si>
  <si>
    <t>PM500FE-25-838-D-024-JD-VG-PS</t>
    <phoneticPr fontId="2" type="noConversion"/>
  </si>
  <si>
    <t>WBAS-20G6-1685-M6x200-100</t>
    <phoneticPr fontId="68" type="noConversion"/>
  </si>
  <si>
    <t>WONST</t>
    <phoneticPr fontId="68" type="noConversion"/>
  </si>
  <si>
    <t>SHAFT HOLER</t>
    <phoneticPr fontId="68" type="noConversion"/>
  </si>
  <si>
    <t>S-STU20X50</t>
    <phoneticPr fontId="68" type="noConversion"/>
  </si>
  <si>
    <t>LINEAR BUSH</t>
    <phoneticPr fontId="68" type="noConversion"/>
  </si>
  <si>
    <t>GREASE NIPPLE</t>
    <phoneticPr fontId="68" type="noConversion"/>
  </si>
  <si>
    <t>GPAS6</t>
    <phoneticPr fontId="68" type="noConversion"/>
  </si>
  <si>
    <t>EF-H0214-01A-CHOEUN</t>
    <phoneticPr fontId="2" type="noConversion"/>
  </si>
  <si>
    <t>851*135*40_3.2t ; SS41 ; 도장</t>
    <phoneticPr fontId="2" type="noConversion"/>
  </si>
  <si>
    <t>2 STAGE ROLLER BRIDGE_02</t>
    <phoneticPr fontId="2" type="noConversion"/>
  </si>
  <si>
    <t>851*146*40_3.2t ; SS41 ; 도장</t>
    <phoneticPr fontId="2" type="noConversion"/>
  </si>
  <si>
    <t>850*146*40_2t ; SS41 ; 도장</t>
    <phoneticPr fontId="2" type="noConversion"/>
  </si>
  <si>
    <t>957*153*22_2t ; SS41 ; 도장</t>
    <phoneticPr fontId="2" type="noConversion"/>
  </si>
  <si>
    <t>2 STAGE CONVEYOR COVER_03</t>
    <phoneticPr fontId="2" type="noConversion"/>
  </si>
  <si>
    <t>851*155_2t ; SS41 ; 도장</t>
    <phoneticPr fontId="2" type="noConversion"/>
  </si>
  <si>
    <t>2 STAGE CONVEYOR COVER_04</t>
    <phoneticPr fontId="2" type="noConversion"/>
  </si>
  <si>
    <t>957*153*90_2t ; SS41 ; 도장</t>
    <phoneticPr fontId="2" type="noConversion"/>
  </si>
  <si>
    <t>862*70*30_2t ; SS41 ; 도장</t>
    <phoneticPr fontId="2" type="noConversion"/>
  </si>
  <si>
    <t>60*24*15.5_2t ; STS304,양면폴리싱</t>
    <phoneticPr fontId="2" type="noConversion"/>
  </si>
  <si>
    <t>851*150*40_3.2t ; SS41 ; 도장</t>
    <phoneticPr fontId="2" type="noConversion"/>
  </si>
  <si>
    <t>851*170*40_3.2t ; SS41 ; 도장</t>
    <phoneticPr fontId="2" type="noConversion"/>
  </si>
  <si>
    <t>850*161_2t ; SS41 ; 도장</t>
    <phoneticPr fontId="2" type="noConversion"/>
  </si>
  <si>
    <t>957*168*22_2t ; SS41 ; 도장</t>
    <phoneticPr fontId="2" type="noConversion"/>
  </si>
  <si>
    <t>851*170_2t ; SS41 ; 도장</t>
    <phoneticPr fontId="2" type="noConversion"/>
  </si>
  <si>
    <t>200*100.5*12 ; AL6061 ; W-ANO</t>
    <phoneticPr fontId="2" type="noConversion"/>
  </si>
  <si>
    <t>710*165_2t ; SS41 ; 도장</t>
    <phoneticPr fontId="2" type="noConversion"/>
  </si>
  <si>
    <t>710*156_2t ; SS41 ; 도장</t>
    <phoneticPr fontId="2" type="noConversion"/>
  </si>
  <si>
    <t>951*165*20_2t ; SS41 ; 도장</t>
    <phoneticPr fontId="2" type="noConversion"/>
  </si>
  <si>
    <t>951*125*20_2t ; SS41 ; 도장</t>
    <phoneticPr fontId="2" type="noConversion"/>
  </si>
  <si>
    <t>GUIDE BRACKET_07</t>
    <phoneticPr fontId="2" type="noConversion"/>
  </si>
  <si>
    <t>57*45*40_2.3t ; SS41 ; 도장</t>
    <phoneticPr fontId="2" type="noConversion"/>
  </si>
  <si>
    <t>40*35*30_2.3t ; SS41 ; 도장</t>
    <phoneticPr fontId="2" type="noConversion"/>
  </si>
  <si>
    <t>KQ2L12-03G</t>
    <phoneticPr fontId="68" type="noConversion"/>
  </si>
  <si>
    <t>KQ2L10-03G</t>
    <phoneticPr fontId="68" type="noConversion"/>
  </si>
  <si>
    <t>KQ2L10-02G</t>
    <phoneticPr fontId="68" type="noConversion"/>
  </si>
  <si>
    <t>종단 저항 커넥터</t>
    <phoneticPr fontId="68" type="noConversion"/>
  </si>
  <si>
    <t>35T05-6M00-BOM GF</t>
    <phoneticPr fontId="68" type="noConversion"/>
  </si>
  <si>
    <t>전장 UNIT</t>
    <phoneticPr fontId="2" type="noConversion"/>
  </si>
  <si>
    <t>구매(전장)</t>
    <phoneticPr fontId="2" type="noConversion"/>
  </si>
  <si>
    <t>BASE</t>
    <phoneticPr fontId="2" type="noConversion"/>
  </si>
  <si>
    <t>POWER</t>
    <phoneticPr fontId="2" type="noConversion"/>
  </si>
  <si>
    <t xml:space="preserve">CPU </t>
    <phoneticPr fontId="2" type="noConversion"/>
  </si>
  <si>
    <t>Q06UDVCPU</t>
    <phoneticPr fontId="2" type="noConversion"/>
  </si>
  <si>
    <t>ETHERNET</t>
    <phoneticPr fontId="2" type="noConversion"/>
  </si>
  <si>
    <t>MOTION</t>
    <phoneticPr fontId="2" type="noConversion"/>
  </si>
  <si>
    <t>QD77MS4</t>
    <phoneticPr fontId="2" type="noConversion"/>
  </si>
  <si>
    <t>CC-LINK IE</t>
    <phoneticPr fontId="2" type="noConversion"/>
  </si>
  <si>
    <t>CC-LINK MASTER</t>
    <phoneticPr fontId="2" type="noConversion"/>
  </si>
  <si>
    <t>추가 유/무 확인 요망</t>
    <phoneticPr fontId="2" type="noConversion"/>
  </si>
  <si>
    <t>INPUT CARD</t>
    <phoneticPr fontId="2" type="noConversion"/>
  </si>
  <si>
    <t>OUTPUT CARD</t>
    <phoneticPr fontId="2" type="noConversion"/>
  </si>
  <si>
    <t>AJ65SBTB1-32T</t>
    <phoneticPr fontId="2" type="noConversion"/>
  </si>
  <si>
    <t>IN/OUT CARD</t>
    <phoneticPr fontId="2" type="noConversion"/>
  </si>
  <si>
    <t>AJ65SBTB1-32DT</t>
    <phoneticPr fontId="2" type="noConversion"/>
  </si>
  <si>
    <t>배터리</t>
    <phoneticPr fontId="2" type="noConversion"/>
  </si>
  <si>
    <t>TOUCH SCREEN</t>
    <phoneticPr fontId="2" type="noConversion"/>
  </si>
  <si>
    <t>GT2512-STBA 220V</t>
    <phoneticPr fontId="2" type="noConversion"/>
  </si>
  <si>
    <t>PNOZ m BO</t>
    <phoneticPr fontId="2" type="noConversion"/>
  </si>
  <si>
    <t>PILZ</t>
    <phoneticPr fontId="2" type="noConversion"/>
  </si>
  <si>
    <t>SAFETY MODE KEY</t>
    <phoneticPr fontId="2" type="noConversion"/>
  </si>
  <si>
    <t>GT/B1</t>
    <phoneticPr fontId="2" type="noConversion"/>
  </si>
  <si>
    <t>KTB1-03004/ 30A</t>
    <phoneticPr fontId="2" type="noConversion"/>
  </si>
  <si>
    <t>UT/B1</t>
    <phoneticPr fontId="2" type="noConversion"/>
  </si>
  <si>
    <t>GELCB1</t>
    <phoneticPr fontId="2" type="noConversion"/>
  </si>
  <si>
    <t>EBS53c/ 20A 200mA</t>
    <phoneticPr fontId="2" type="noConversion"/>
  </si>
  <si>
    <t>LS산전</t>
    <phoneticPr fontId="2" type="noConversion"/>
  </si>
  <si>
    <t>UELCB1</t>
    <phoneticPr fontId="2" type="noConversion"/>
  </si>
  <si>
    <t>N-30c(Off Iock)</t>
    <phoneticPr fontId="2" type="noConversion"/>
  </si>
  <si>
    <t xml:space="preserve">SURGE </t>
    <phoneticPr fontId="2" type="noConversion"/>
  </si>
  <si>
    <t>LIMIT S/W</t>
    <phoneticPr fontId="2" type="noConversion"/>
  </si>
  <si>
    <t>SFT3-25030-2NF 20A</t>
    <phoneticPr fontId="2" type="noConversion"/>
  </si>
  <si>
    <t>UNF/1</t>
    <phoneticPr fontId="2" type="noConversion"/>
  </si>
  <si>
    <t>UNF/2</t>
    <phoneticPr fontId="2" type="noConversion"/>
  </si>
  <si>
    <t>RSHN-2006/6A</t>
    <phoneticPr fontId="2" type="noConversion"/>
  </si>
  <si>
    <t>LAMBDA</t>
    <phoneticPr fontId="2" type="noConversion"/>
  </si>
  <si>
    <t>MC</t>
    <phoneticPr fontId="2" type="noConversion"/>
  </si>
  <si>
    <t>MC-22a(2a2b/P24V)</t>
    <phoneticPr fontId="2" type="noConversion"/>
  </si>
  <si>
    <t>LS산전</t>
    <phoneticPr fontId="2" type="noConversion"/>
  </si>
  <si>
    <t>구매(전장)</t>
    <phoneticPr fontId="2" type="noConversion"/>
  </si>
  <si>
    <t>GCP01</t>
    <phoneticPr fontId="2" type="noConversion"/>
  </si>
  <si>
    <t>GCP-32ANM/1A/AX</t>
    <phoneticPr fontId="2" type="noConversion"/>
  </si>
  <si>
    <t>GCP-32ANM/3A/AX</t>
    <phoneticPr fontId="2" type="noConversion"/>
  </si>
  <si>
    <t>GCP-32ANM/1A</t>
    <phoneticPr fontId="2" type="noConversion"/>
  </si>
  <si>
    <t>GCP-32ANM/5A/AX</t>
    <phoneticPr fontId="2" type="noConversion"/>
  </si>
  <si>
    <t>GCP-32ANM/10A/AX</t>
    <phoneticPr fontId="2" type="noConversion"/>
  </si>
  <si>
    <t>GCP101</t>
    <phoneticPr fontId="2" type="noConversion"/>
  </si>
  <si>
    <t>GCP-33ANM/7A/AX</t>
    <phoneticPr fontId="2" type="noConversion"/>
  </si>
  <si>
    <t>GCP201</t>
    <phoneticPr fontId="2" type="noConversion"/>
  </si>
  <si>
    <t>GCP-33ANM/5A/AX</t>
    <phoneticPr fontId="2" type="noConversion"/>
  </si>
  <si>
    <t>UCP01</t>
    <phoneticPr fontId="2" type="noConversion"/>
  </si>
  <si>
    <t>GCP-31ANM/5A</t>
    <phoneticPr fontId="2" type="noConversion"/>
  </si>
  <si>
    <t>GCP-31ANM/3A/AX</t>
    <phoneticPr fontId="2" type="noConversion"/>
  </si>
  <si>
    <t>G-P/S 1</t>
    <phoneticPr fontId="2" type="noConversion"/>
  </si>
  <si>
    <t>S8VS-24024A</t>
    <phoneticPr fontId="2" type="noConversion"/>
  </si>
  <si>
    <t>U-P/S 1</t>
    <phoneticPr fontId="2" type="noConversion"/>
  </si>
  <si>
    <t>S8VS-12024A</t>
    <phoneticPr fontId="2" type="noConversion"/>
  </si>
  <si>
    <t>SR</t>
    <phoneticPr fontId="2" type="noConversion"/>
  </si>
  <si>
    <t>G7SA-4A2B</t>
    <phoneticPr fontId="2" type="noConversion"/>
  </si>
  <si>
    <t>CR</t>
    <phoneticPr fontId="2" type="noConversion"/>
  </si>
  <si>
    <t>G6B-47BND</t>
    <phoneticPr fontId="2" type="noConversion"/>
  </si>
  <si>
    <t>S4T-16P-202D</t>
    <phoneticPr fontId="2" type="noConversion"/>
  </si>
  <si>
    <t>삼원 액트</t>
    <phoneticPr fontId="2" type="noConversion"/>
  </si>
  <si>
    <t>BR</t>
    <phoneticPr fontId="2" type="noConversion"/>
  </si>
  <si>
    <t>LY2N</t>
    <phoneticPr fontId="2" type="noConversion"/>
  </si>
  <si>
    <t>PR</t>
    <phoneticPr fontId="2" type="noConversion"/>
  </si>
  <si>
    <t>INVERTER</t>
    <phoneticPr fontId="2" type="noConversion"/>
  </si>
  <si>
    <t xml:space="preserve">FR-E720-0.2K </t>
    <phoneticPr fontId="2" type="noConversion"/>
  </si>
  <si>
    <t>CC-LINK KIT</t>
    <phoneticPr fontId="2" type="noConversion"/>
  </si>
  <si>
    <t>FR-A7NC</t>
    <phoneticPr fontId="2" type="noConversion"/>
  </si>
  <si>
    <t>회생저항</t>
    <phoneticPr fontId="2" type="noConversion"/>
  </si>
  <si>
    <t>MCRA-80</t>
    <phoneticPr fontId="2" type="noConversion"/>
  </si>
  <si>
    <t>FULLOHM</t>
    <phoneticPr fontId="2" type="noConversion"/>
  </si>
  <si>
    <t>PILOP LAMP</t>
    <phoneticPr fontId="2" type="noConversion"/>
  </si>
  <si>
    <t>K25F-17R-220V</t>
    <phoneticPr fontId="2" type="noConversion"/>
  </si>
  <si>
    <t>KACON</t>
    <phoneticPr fontId="2" type="noConversion"/>
  </si>
  <si>
    <t>BOX LAMP</t>
    <phoneticPr fontId="2" type="noConversion"/>
  </si>
  <si>
    <t>KG-PL-300V</t>
    <phoneticPr fontId="2" type="noConversion"/>
  </si>
  <si>
    <t>KG AUTO</t>
    <phoneticPr fontId="2" type="noConversion"/>
  </si>
  <si>
    <t>TAMP CONTROL</t>
    <phoneticPr fontId="2" type="noConversion"/>
  </si>
  <si>
    <t>DB630110-0A</t>
    <phoneticPr fontId="2" type="noConversion"/>
  </si>
  <si>
    <t>GHINO</t>
    <phoneticPr fontId="2" type="noConversion"/>
  </si>
  <si>
    <t>SELECT S/W</t>
    <phoneticPr fontId="2" type="noConversion"/>
  </si>
  <si>
    <t>K30F-41K-S2R 12/24VDC</t>
    <phoneticPr fontId="2" type="noConversion"/>
  </si>
  <si>
    <t>P/B</t>
    <phoneticPr fontId="2" type="noConversion"/>
  </si>
  <si>
    <t>K30F-27W-24V</t>
    <phoneticPr fontId="2" type="noConversion"/>
  </si>
  <si>
    <t>수량 협의</t>
    <phoneticPr fontId="2" type="noConversion"/>
  </si>
  <si>
    <t>K30F-27G-24V</t>
    <phoneticPr fontId="2" type="noConversion"/>
  </si>
  <si>
    <t>K30F-27R-24V</t>
    <phoneticPr fontId="2" type="noConversion"/>
  </si>
  <si>
    <t>K30F-27B-24V</t>
    <phoneticPr fontId="2" type="noConversion"/>
  </si>
  <si>
    <t>K30F-27Y-24V</t>
    <phoneticPr fontId="2" type="noConversion"/>
  </si>
  <si>
    <t>연기 감지기</t>
    <phoneticPr fontId="2" type="noConversion"/>
  </si>
  <si>
    <t>4WTAR-B</t>
    <phoneticPr fontId="2" type="noConversion"/>
  </si>
  <si>
    <t>GS ENG</t>
    <phoneticPr fontId="2" type="noConversion"/>
  </si>
  <si>
    <t>전원 분배 블록</t>
    <phoneticPr fontId="2" type="noConversion"/>
  </si>
  <si>
    <t>SPS25-M6/6*M4</t>
    <phoneticPr fontId="2" type="noConversion"/>
  </si>
  <si>
    <t>SPS30-M6/6*M5</t>
    <phoneticPr fontId="2" type="noConversion"/>
  </si>
  <si>
    <t>BUZZER</t>
    <phoneticPr fontId="2" type="noConversion"/>
  </si>
  <si>
    <t>I/F 단자대</t>
    <phoneticPr fontId="2" type="noConversion"/>
  </si>
  <si>
    <t>XTB-20B</t>
    <phoneticPr fontId="2" type="noConversion"/>
  </si>
  <si>
    <t>XTB-40B</t>
    <phoneticPr fontId="2" type="noConversion"/>
  </si>
  <si>
    <t>분기형 터미널</t>
    <phoneticPr fontId="2" type="noConversion"/>
  </si>
  <si>
    <t>MC-T04D-3</t>
    <phoneticPr fontId="2" type="noConversion"/>
  </si>
  <si>
    <t>MC-T08D-3</t>
    <phoneticPr fontId="2" type="noConversion"/>
  </si>
  <si>
    <t>MC-T16NL-3</t>
    <phoneticPr fontId="2" type="noConversion"/>
  </si>
  <si>
    <t>HUB</t>
    <phoneticPr fontId="2" type="noConversion"/>
  </si>
  <si>
    <t>V1405-8G(8포트)</t>
    <phoneticPr fontId="2" type="noConversion"/>
  </si>
  <si>
    <t>HP</t>
    <phoneticPr fontId="2" type="noConversion"/>
  </si>
  <si>
    <t>4560*1697*810 ; PROFILE</t>
    <phoneticPr fontId="2" type="noConversion"/>
  </si>
  <si>
    <t>STD_RACK_FRONT COVER_1</t>
    <phoneticPr fontId="2" type="noConversion"/>
  </si>
  <si>
    <t>RACK FOOT BASE</t>
    <phoneticPr fontId="2" type="noConversion"/>
  </si>
  <si>
    <t>120*120_8t ; STS304 ; 2B</t>
    <phoneticPr fontId="2" type="noConversion"/>
  </si>
  <si>
    <t>BCR BLOCK</t>
    <phoneticPr fontId="2" type="noConversion"/>
  </si>
  <si>
    <t>BCR SUPPORT_01</t>
    <phoneticPr fontId="2" type="noConversion"/>
  </si>
  <si>
    <r>
      <t>Ф</t>
    </r>
    <r>
      <rPr>
        <sz val="9.35"/>
        <color theme="1"/>
        <rFont val="맑은 고딕"/>
        <family val="3"/>
        <charset val="129"/>
      </rPr>
      <t>16*190 ; STS304 연마봉</t>
    </r>
    <phoneticPr fontId="2" type="noConversion"/>
  </si>
  <si>
    <t>BCR SUPPORT_02</t>
    <phoneticPr fontId="2" type="noConversion"/>
  </si>
  <si>
    <r>
      <rPr>
        <sz val="11"/>
        <color theme="1"/>
        <rFont val="맑은 고딕"/>
        <family val="3"/>
        <charset val="129"/>
      </rPr>
      <t>Ф</t>
    </r>
    <r>
      <rPr>
        <sz val="11"/>
        <color theme="1"/>
        <rFont val="맑은 고딕"/>
        <family val="3"/>
        <charset val="129"/>
        <scheme val="minor"/>
      </rPr>
      <t>16*160 ; STS304 연마봉</t>
    </r>
    <phoneticPr fontId="2" type="noConversion"/>
  </si>
  <si>
    <t>RACK CASTER PLATE</t>
    <phoneticPr fontId="2" type="noConversion"/>
  </si>
  <si>
    <t>120*150*100_5t ; STS304 ; 2B</t>
    <phoneticPr fontId="2" type="noConversion"/>
  </si>
  <si>
    <t>A-M-16-100L</t>
    <phoneticPr fontId="2" type="noConversion"/>
  </si>
  <si>
    <t>SHAFT HOLDER</t>
    <phoneticPr fontId="2" type="noConversion"/>
  </si>
  <si>
    <t>SHFT16</t>
    <phoneticPr fontId="2" type="noConversion"/>
  </si>
  <si>
    <t>STRUT CLAMP</t>
    <phoneticPr fontId="2" type="noConversion"/>
  </si>
  <si>
    <t>MDKT16</t>
    <phoneticPr fontId="2" type="noConversion"/>
  </si>
  <si>
    <t>RACK CONVEYOR BASE_01</t>
    <phoneticPr fontId="2" type="noConversion"/>
  </si>
  <si>
    <t>RACK CONVEYOR BASE_02</t>
    <phoneticPr fontId="2" type="noConversion"/>
  </si>
  <si>
    <t>RACK CONVEYOR FRONT COVER</t>
    <phoneticPr fontId="2" type="noConversion"/>
  </si>
  <si>
    <t>RACK CONVEYOR BKT</t>
    <phoneticPr fontId="2" type="noConversion"/>
  </si>
  <si>
    <t>50*25*30_3t ; STS304</t>
    <phoneticPr fontId="2" type="noConversion"/>
  </si>
  <si>
    <t>RACK CONVEYOR REAR COVER</t>
    <phoneticPr fontId="2" type="noConversion"/>
  </si>
  <si>
    <t>AUTO STOPPER COVER</t>
    <phoneticPr fontId="2" type="noConversion"/>
  </si>
  <si>
    <t>RACK CONVEYOR PLATE_01</t>
    <phoneticPr fontId="2" type="noConversion"/>
  </si>
  <si>
    <t>RACK CONVEYOR BELT COVER</t>
    <phoneticPr fontId="2" type="noConversion"/>
  </si>
  <si>
    <t>RACK CONVEYOR SIDE COVER</t>
    <phoneticPr fontId="2" type="noConversion"/>
  </si>
  <si>
    <t>RACK CONVEYOR GUIDE</t>
    <phoneticPr fontId="2" type="noConversion"/>
  </si>
  <si>
    <t>60*31*24_2t ; STS304 ; POLISHING</t>
    <phoneticPr fontId="2" type="noConversion"/>
  </si>
  <si>
    <t>RACK CONVEYOR GUIDE BKT_01</t>
    <phoneticPr fontId="2" type="noConversion"/>
  </si>
  <si>
    <t>54.5*40*35_3t ; SS41 ; 도장</t>
    <phoneticPr fontId="2" type="noConversion"/>
  </si>
  <si>
    <t>RACK CONVEYOR GUIDE BKT_02</t>
    <phoneticPr fontId="2" type="noConversion"/>
  </si>
  <si>
    <t>30*40*48_3t ; SS41 ; 도장</t>
    <phoneticPr fontId="2" type="noConversion"/>
  </si>
  <si>
    <t>RACK CONVEYOR SENSOR BKT</t>
    <phoneticPr fontId="2" type="noConversion"/>
  </si>
  <si>
    <t>MANUAL STOPPER BASE</t>
    <phoneticPr fontId="2" type="noConversion"/>
  </si>
  <si>
    <t>107*60_8t ; STS304</t>
    <phoneticPr fontId="2" type="noConversion"/>
  </si>
  <si>
    <t>MANUAL STOPPER BOLT</t>
    <phoneticPr fontId="2" type="noConversion"/>
  </si>
  <si>
    <t>Ф20*25.5 ; STS304 연마봉</t>
    <phoneticPr fontId="2" type="noConversion"/>
  </si>
  <si>
    <t>MANUAL STOPPER HANDLE</t>
    <phoneticPr fontId="2" type="noConversion"/>
  </si>
  <si>
    <t>Ф15*40 ; STS304</t>
    <phoneticPr fontId="2" type="noConversion"/>
  </si>
  <si>
    <t>AUTO STOPPER PLATE</t>
    <phoneticPr fontId="2" type="noConversion"/>
  </si>
  <si>
    <t>AUTO STOPPER BASE</t>
    <phoneticPr fontId="2" type="noConversion"/>
  </si>
  <si>
    <t>AUTO STOPPER URETHANE</t>
    <phoneticPr fontId="2" type="noConversion"/>
  </si>
  <si>
    <t>380*40_5t ; 우레탄</t>
    <phoneticPr fontId="2" type="noConversion"/>
  </si>
  <si>
    <t>RACK CONVEYOR GUIDE BKT_03</t>
    <phoneticPr fontId="2" type="noConversion"/>
  </si>
  <si>
    <t>28.5*40*35_3t ; SS41 ; 도장</t>
    <phoneticPr fontId="2" type="noConversion"/>
  </si>
  <si>
    <t>RACK CONVEYOR GUIDE BKT_04</t>
    <phoneticPr fontId="2" type="noConversion"/>
  </si>
  <si>
    <t>30*40*46_3t ; SS41 ; 도장</t>
    <phoneticPr fontId="2" type="noConversion"/>
  </si>
  <si>
    <t>RACK CONVEYOR PLATE_02</t>
    <phoneticPr fontId="2" type="noConversion"/>
  </si>
  <si>
    <t>CYLINDER</t>
    <phoneticPr fontId="2" type="noConversion"/>
  </si>
  <si>
    <t>MGPWL32-25-M9NM</t>
    <phoneticPr fontId="2" type="noConversion"/>
  </si>
  <si>
    <t>SMC</t>
    <phoneticPr fontId="2" type="noConversion"/>
  </si>
  <si>
    <t>SPEED CONTROLLER</t>
    <phoneticPr fontId="2" type="noConversion"/>
  </si>
  <si>
    <t>AS2201F-01-06A</t>
    <phoneticPr fontId="2" type="noConversion"/>
  </si>
  <si>
    <t>E3Z-T61</t>
    <phoneticPr fontId="2" type="noConversion"/>
  </si>
  <si>
    <t>PM500FE-838-D-024-JD-VG-PS</t>
    <phoneticPr fontId="2" type="noConversion"/>
  </si>
  <si>
    <t>POWER MOLLER BKT</t>
    <phoneticPr fontId="2" type="noConversion"/>
  </si>
  <si>
    <t>EUM HYUN</t>
    <phoneticPr fontId="2" type="noConversion"/>
  </si>
  <si>
    <t>520*715_2t ; SS41 ; 백색아연도금</t>
    <phoneticPr fontId="2" type="noConversion"/>
  </si>
  <si>
    <t>AIR UTIL PLATE</t>
    <phoneticPr fontId="2" type="noConversion"/>
  </si>
  <si>
    <t>555*410_2t ; SS41 ; 백색아연도금</t>
    <phoneticPr fontId="2" type="noConversion"/>
  </si>
  <si>
    <t>SOLENOID VALVE COVER_1</t>
    <phoneticPr fontId="2" type="noConversion"/>
  </si>
  <si>
    <t>260*380_5t ; 무정전PC</t>
    <phoneticPr fontId="2" type="noConversion"/>
  </si>
  <si>
    <t>SOLENOIDE VALVE COVER_2</t>
    <phoneticPr fontId="2" type="noConversion"/>
  </si>
  <si>
    <t>160*260_5t ; 무정전PC</t>
    <phoneticPr fontId="2" type="noConversion"/>
  </si>
  <si>
    <t>REGULATER</t>
    <phoneticPr fontId="2" type="noConversion"/>
  </si>
  <si>
    <t>AC40C-04-V1-B</t>
    <phoneticPr fontId="2" type="noConversion"/>
  </si>
  <si>
    <t>AN300-03</t>
    <phoneticPr fontId="2" type="noConversion"/>
  </si>
  <si>
    <t>AN15-02</t>
    <phoneticPr fontId="2" type="noConversion"/>
  </si>
  <si>
    <t>ISE30A-01-C-L</t>
    <phoneticPr fontId="2" type="noConversion"/>
  </si>
  <si>
    <t>SS5Y5-41-12-C6</t>
    <phoneticPr fontId="2" type="noConversion"/>
  </si>
  <si>
    <t>SY5240-5LZE</t>
    <phoneticPr fontId="2" type="noConversion"/>
  </si>
  <si>
    <t>SY5000-26-20A</t>
    <phoneticPr fontId="2" type="noConversion"/>
  </si>
  <si>
    <t>FITTING</t>
    <phoneticPr fontId="2" type="noConversion"/>
  </si>
  <si>
    <t>KQ2L12-04G</t>
    <phoneticPr fontId="2" type="noConversion"/>
  </si>
  <si>
    <t>KQ2L10-04G</t>
    <phoneticPr fontId="2" type="noConversion"/>
  </si>
  <si>
    <t>KQ2U10-00A</t>
    <phoneticPr fontId="2" type="noConversion"/>
  </si>
  <si>
    <t>KQ2L10-02G</t>
    <phoneticPr fontId="2" type="noConversion"/>
  </si>
  <si>
    <t>KQ2T10-02G</t>
    <phoneticPr fontId="2" type="noConversion"/>
  </si>
  <si>
    <t>TOUCH PANEL BASE</t>
    <phoneticPr fontId="2" type="noConversion"/>
  </si>
  <si>
    <t>570*420*182_2t ; SS41 ; 도장</t>
    <phoneticPr fontId="2" type="noConversion"/>
  </si>
  <si>
    <t>565*420*18_2t ; SS41 ; 도장</t>
    <phoneticPr fontId="2" type="noConversion"/>
  </si>
  <si>
    <t>15*60_2t ; SS41 ; 도장</t>
    <phoneticPr fontId="2" type="noConversion"/>
  </si>
  <si>
    <t>TOWER LAMP PLATE</t>
    <phoneticPr fontId="2" type="noConversion"/>
  </si>
  <si>
    <t>180*180*40_3t ; SS41 ; 도장</t>
    <phoneticPr fontId="2" type="noConversion"/>
  </si>
  <si>
    <t>ST45L-3-24-RAG-LW18</t>
    <phoneticPr fontId="2" type="noConversion"/>
  </si>
  <si>
    <t>CAMP LOCK</t>
    <phoneticPr fontId="2" type="noConversion"/>
  </si>
  <si>
    <t>BYMS7067Z-1-1</t>
    <phoneticPr fontId="2" type="noConversion"/>
  </si>
  <si>
    <t>BYHPA-Z-02T</t>
    <phoneticPr fontId="2" type="noConversion"/>
  </si>
  <si>
    <t>서포트 섹션 (개방형)</t>
    <phoneticPr fontId="2" type="noConversion"/>
  </si>
  <si>
    <t>CP 6206.110 x 500mm(L)</t>
    <phoneticPr fontId="2" type="noConversion"/>
  </si>
  <si>
    <t>CP 6206.110 x 200mm(L)</t>
    <phoneticPr fontId="2" type="noConversion"/>
  </si>
  <si>
    <t>CP 6206.110 x 250mm(L)</t>
    <phoneticPr fontId="2" type="noConversion"/>
  </si>
  <si>
    <t>상부 장착 조인트</t>
    <phoneticPr fontId="2" type="noConversion"/>
  </si>
  <si>
    <t>CP 6206.700</t>
    <phoneticPr fontId="2" type="noConversion"/>
  </si>
  <si>
    <t>서포트 암 연결부용 커플링</t>
    <phoneticPr fontId="2" type="noConversion"/>
  </si>
  <si>
    <t>CP 6206.300</t>
    <phoneticPr fontId="2" type="noConversion"/>
  </si>
  <si>
    <t>중간 경첩</t>
    <phoneticPr fontId="2" type="noConversion"/>
  </si>
  <si>
    <t>CP 6206.620</t>
    <phoneticPr fontId="2" type="noConversion"/>
  </si>
  <si>
    <t>90도 앵글 피스</t>
    <phoneticPr fontId="2" type="noConversion"/>
  </si>
  <si>
    <t>CP 6206.600</t>
    <phoneticPr fontId="2" type="noConversion"/>
  </si>
  <si>
    <t>3400*810*1663 ; PROFILE</t>
    <phoneticPr fontId="2" type="noConversion"/>
  </si>
  <si>
    <t>SUTTLE FRAME DOOR_UNIT</t>
    <phoneticPr fontId="2" type="noConversion"/>
  </si>
  <si>
    <t>647*1499*20 ; PROFILE</t>
    <phoneticPr fontId="2" type="noConversion"/>
  </si>
  <si>
    <t>FOOT BASE</t>
    <phoneticPr fontId="2" type="noConversion"/>
  </si>
  <si>
    <t>SHUTTLE FRAME_02</t>
    <phoneticPr fontId="2" type="noConversion"/>
  </si>
  <si>
    <t>2490*810*1663 ; PROFILE</t>
    <phoneticPr fontId="2" type="noConversion"/>
  </si>
  <si>
    <t>INTERLOCK SWITCH BK</t>
    <phoneticPr fontId="2" type="noConversion"/>
  </si>
  <si>
    <t>40*109*80 ; SS41 ; 도장</t>
    <phoneticPr fontId="2" type="noConversion"/>
  </si>
  <si>
    <t>SHUTTLE EMS BKT_01</t>
    <phoneticPr fontId="2" type="noConversion"/>
  </si>
  <si>
    <t>190*100_3.2t ; SS41 ; 도장</t>
    <phoneticPr fontId="2" type="noConversion"/>
  </si>
  <si>
    <t>2ND LOWER COVER_01</t>
    <phoneticPr fontId="2" type="noConversion"/>
  </si>
  <si>
    <t>1118*728_1.2t ; SS41 ; 도장</t>
    <phoneticPr fontId="2" type="noConversion"/>
  </si>
  <si>
    <t>2ND LOWER COVER_02</t>
    <phoneticPr fontId="2" type="noConversion"/>
  </si>
  <si>
    <t>2ND LOWER COVER_03</t>
    <phoneticPr fontId="2" type="noConversion"/>
  </si>
  <si>
    <t>1153*728_1.2t ; SS41 ; 도장</t>
    <phoneticPr fontId="2" type="noConversion"/>
  </si>
  <si>
    <t>2ND LOWER COVER_04</t>
    <phoneticPr fontId="2" type="noConversion"/>
  </si>
  <si>
    <t>1293*728_1.2t ; SS41 ; 도장</t>
    <phoneticPr fontId="2" type="noConversion"/>
  </si>
  <si>
    <t>FRAME CONNECT BKT</t>
    <phoneticPr fontId="2" type="noConversion"/>
  </si>
  <si>
    <t>80*60_3t ; STS304</t>
    <phoneticPr fontId="2" type="noConversion"/>
  </si>
  <si>
    <t>1ST LOWER COVER_01</t>
    <phoneticPr fontId="2" type="noConversion"/>
  </si>
  <si>
    <t>1ST LOWER COVER_02</t>
    <phoneticPr fontId="2" type="noConversion"/>
  </si>
  <si>
    <t>1ST LOWER COVER_03</t>
    <phoneticPr fontId="2" type="noConversion"/>
  </si>
  <si>
    <t>1ST LOWER COVER_04</t>
    <phoneticPr fontId="2" type="noConversion"/>
  </si>
  <si>
    <t>DOOR STROPPER</t>
    <phoneticPr fontId="2" type="noConversion"/>
  </si>
  <si>
    <r>
      <t>Ф</t>
    </r>
    <r>
      <rPr>
        <sz val="9.35"/>
        <color theme="1"/>
        <rFont val="맑은 고딕"/>
        <family val="3"/>
        <charset val="129"/>
      </rPr>
      <t>30*30 ; 우레탄</t>
    </r>
    <phoneticPr fontId="2" type="noConversion"/>
  </si>
  <si>
    <t>SHUTTLE-LIFTER CONNECTOR</t>
    <phoneticPr fontId="2" type="noConversion"/>
  </si>
  <si>
    <t>EMS GUIDE</t>
    <phoneticPr fontId="2" type="noConversion"/>
  </si>
  <si>
    <t>ROLLER BRIDGE_01</t>
    <phoneticPr fontId="2" type="noConversion"/>
  </si>
  <si>
    <t>940*160*35_3.2t ; SS41 ; 도장</t>
    <phoneticPr fontId="2" type="noConversion"/>
  </si>
  <si>
    <t>76*155*20_2t ; SS41 ; 도장</t>
    <phoneticPr fontId="2" type="noConversion"/>
  </si>
  <si>
    <t>ROLLER BRIDGE_02</t>
    <phoneticPr fontId="2" type="noConversion"/>
  </si>
  <si>
    <t>944*160*40_3.2t ; SS41 ; 도장</t>
    <phoneticPr fontId="2" type="noConversion"/>
  </si>
  <si>
    <t>940*160_2t ; SS41 ; 도장</t>
    <phoneticPr fontId="2" type="noConversion"/>
  </si>
  <si>
    <t>DIVERTER SIDE COVER_03</t>
    <phoneticPr fontId="2" type="noConversion"/>
  </si>
  <si>
    <t>764*155*20_2t ; SS41 ; 도장</t>
    <phoneticPr fontId="2" type="noConversion"/>
  </si>
  <si>
    <t>ROLLER SAFETY COVER_01</t>
    <phoneticPr fontId="2" type="noConversion"/>
  </si>
  <si>
    <t>949*70*40_2t ; SS41 ; 도장</t>
    <phoneticPr fontId="2" type="noConversion"/>
  </si>
  <si>
    <t>TRAY STOPPER</t>
    <phoneticPr fontId="2" type="noConversion"/>
  </si>
  <si>
    <t>DIVERTER BASE PLATE</t>
    <phoneticPr fontId="2" type="noConversion"/>
  </si>
  <si>
    <t>DIVERTER PULLEY PLATE_01</t>
    <phoneticPr fontId="2" type="noConversion"/>
  </si>
  <si>
    <t>678*140*35_5t ; SS41 ; 도장</t>
    <phoneticPr fontId="2" type="noConversion"/>
  </si>
  <si>
    <t>DIVERTER PULLEY PLATE_02</t>
    <phoneticPr fontId="2" type="noConversion"/>
  </si>
  <si>
    <t>CYLINDER UP/DW BKT</t>
    <phoneticPr fontId="2" type="noConversion"/>
  </si>
  <si>
    <t>200*66*40 ; SS41 ; 도장</t>
    <phoneticPr fontId="2" type="noConversion"/>
  </si>
  <si>
    <t>COUPLING COVER_01</t>
    <phoneticPr fontId="2" type="noConversion"/>
  </si>
  <si>
    <t>107.6*70*64 ; SS41 ; 도장</t>
    <phoneticPr fontId="2" type="noConversion"/>
  </si>
  <si>
    <t>COUPLING COVER_02</t>
    <phoneticPr fontId="2" type="noConversion"/>
  </si>
  <si>
    <t>102*97*94_5t ; SS41 ; 도장</t>
    <phoneticPr fontId="2" type="noConversion"/>
  </si>
  <si>
    <t>COUPLING COVER WINDOW_01</t>
    <phoneticPr fontId="2" type="noConversion"/>
  </si>
  <si>
    <t>COUPLING COVER WINDOW_02</t>
    <phoneticPr fontId="2" type="noConversion"/>
  </si>
  <si>
    <t>DIVERTER BRIDGE</t>
    <phoneticPr fontId="2" type="noConversion"/>
  </si>
  <si>
    <t>408*Φ10 ; SUS 연마봉</t>
    <phoneticPr fontId="2" type="noConversion"/>
  </si>
  <si>
    <t>BELT SAFETY COVER_01</t>
    <phoneticPr fontId="2" type="noConversion"/>
  </si>
  <si>
    <t>710*40_2t ; SS41 ; 도장</t>
    <phoneticPr fontId="2" type="noConversion"/>
  </si>
  <si>
    <t>DIVERTER SENSOR BKT</t>
    <phoneticPr fontId="2" type="noConversion"/>
  </si>
  <si>
    <t>35*64_2t ; STS304 ; POLISHING</t>
    <phoneticPr fontId="2" type="noConversion"/>
  </si>
  <si>
    <t>TRAY SENSOR BKT_01</t>
    <phoneticPr fontId="2" type="noConversion"/>
  </si>
  <si>
    <t>55*40*40_2t ; STS304 ; POLISHING</t>
    <phoneticPr fontId="2" type="noConversion"/>
  </si>
  <si>
    <t>TRAY SENSOR BKT_02</t>
    <phoneticPr fontId="2" type="noConversion"/>
  </si>
  <si>
    <t>100*50*40_2t ; STS304 ; POLISHING</t>
    <phoneticPr fontId="2" type="noConversion"/>
  </si>
  <si>
    <t>TRAY GUIDE BKT_01</t>
    <phoneticPr fontId="2" type="noConversion"/>
  </si>
  <si>
    <t>80*40*40_3t ; SS41 ; 도장</t>
    <phoneticPr fontId="2" type="noConversion"/>
  </si>
  <si>
    <t>TRAY GUIDE BKT_02</t>
    <phoneticPr fontId="2" type="noConversion"/>
  </si>
  <si>
    <t>50*35*40_3t ; SS41 ; 도장</t>
    <phoneticPr fontId="2" type="noConversion"/>
  </si>
  <si>
    <t>TRAY GUIDE BKT_03</t>
    <phoneticPr fontId="2" type="noConversion"/>
  </si>
  <si>
    <t>42*45*40_3t ; SS41 ; 도장</t>
    <phoneticPr fontId="2" type="noConversion"/>
  </si>
  <si>
    <t>TRAY GUIDE BKT_04</t>
    <phoneticPr fontId="2" type="noConversion"/>
  </si>
  <si>
    <t>35*35*60_3t ; SS41 ; 도장</t>
    <phoneticPr fontId="2" type="noConversion"/>
  </si>
  <si>
    <t>TRAY GUIDE END</t>
    <phoneticPr fontId="2" type="noConversion"/>
  </si>
  <si>
    <t>60*24*31_2t ; STS304 ; POLISHING</t>
    <phoneticPr fontId="2" type="noConversion"/>
  </si>
  <si>
    <t>TRAY SENSOR BKT_03</t>
    <phoneticPr fontId="2" type="noConversion"/>
  </si>
  <si>
    <t>102*50*40_2t ; SS41 ; 도장</t>
    <phoneticPr fontId="2" type="noConversion"/>
  </si>
  <si>
    <t>TRAY SENSOR BKT_04</t>
    <phoneticPr fontId="2" type="noConversion"/>
  </si>
  <si>
    <t>102*50*80_2t ; SS41 ; 도장</t>
    <phoneticPr fontId="2" type="noConversion"/>
  </si>
  <si>
    <t>DIVERTER SIDE COVER_02</t>
    <phoneticPr fontId="2" type="noConversion"/>
  </si>
  <si>
    <t>78*155*20_2t ; SS41 ; 도장</t>
    <phoneticPr fontId="2" type="noConversion"/>
  </si>
  <si>
    <t>1030*160*35_3.2t ; SS41 ; 도장</t>
    <phoneticPr fontId="2" type="noConversion"/>
  </si>
  <si>
    <t>1038*160*40_3.2t ; SS41 ; 도장</t>
    <phoneticPr fontId="2" type="noConversion"/>
  </si>
  <si>
    <t>DIVERTER COVER_03</t>
    <phoneticPr fontId="2" type="noConversion"/>
  </si>
  <si>
    <t>1030*160_2t ; SS41 ; 도장</t>
    <phoneticPr fontId="2" type="noConversion"/>
  </si>
  <si>
    <t>DIVERTER COVER_04</t>
    <phoneticPr fontId="2" type="noConversion"/>
  </si>
  <si>
    <t>ROLLER SAFETY COVER_02</t>
    <phoneticPr fontId="2" type="noConversion"/>
  </si>
  <si>
    <t>1039*70*40_2t ; SS41 ; 도장</t>
    <phoneticPr fontId="2" type="noConversion"/>
  </si>
  <si>
    <t>ROLLER BRIDGE_05</t>
    <phoneticPr fontId="2" type="noConversion"/>
  </si>
  <si>
    <t>1050*160*35_3.2t ; SS41 ; 도장</t>
    <phoneticPr fontId="2" type="noConversion"/>
  </si>
  <si>
    <t>ROLLER BRIDGE_06</t>
    <phoneticPr fontId="2" type="noConversion"/>
  </si>
  <si>
    <t>1054*160*40_3.2t ; SS41 ; 도장</t>
    <phoneticPr fontId="2" type="noConversion"/>
  </si>
  <si>
    <t>DIVERTER COVER_05</t>
    <phoneticPr fontId="2" type="noConversion"/>
  </si>
  <si>
    <t>1050*160_2t ; SS41 ; 도장</t>
    <phoneticPr fontId="2" type="noConversion"/>
  </si>
  <si>
    <t>DIVERTER COVER_06</t>
    <phoneticPr fontId="2" type="noConversion"/>
  </si>
  <si>
    <t>ROLLER SAFETY COVER_03</t>
    <phoneticPr fontId="2" type="noConversion"/>
  </si>
  <si>
    <t>1059*70*40_2t ; SS41 ; 도장</t>
    <phoneticPr fontId="2" type="noConversion"/>
  </si>
  <si>
    <t>JMGPM50-25-M9NM</t>
    <phoneticPr fontId="2" type="noConversion"/>
  </si>
  <si>
    <t>FR508PL-650-12-JD-JS-PS-PVG</t>
    <phoneticPr fontId="2" type="noConversion"/>
  </si>
  <si>
    <t>PM500FE-650-D-024-JD-VG-PS</t>
    <phoneticPr fontId="2" type="noConversion"/>
  </si>
  <si>
    <t>MOTOR</t>
    <phoneticPr fontId="2" type="noConversion"/>
  </si>
  <si>
    <t>S9I90GTH</t>
    <phoneticPr fontId="2" type="noConversion"/>
  </si>
  <si>
    <t>GEAR HEAD</t>
    <phoneticPr fontId="2" type="noConversion"/>
  </si>
  <si>
    <t>GEAR BOX</t>
    <phoneticPr fontId="2" type="noConversion"/>
  </si>
  <si>
    <t>KBX-151T</t>
    <phoneticPr fontId="2" type="noConversion"/>
  </si>
  <si>
    <t>TOHOKOREA</t>
    <phoneticPr fontId="2" type="noConversion"/>
  </si>
  <si>
    <t>COUPLE RING</t>
    <phoneticPr fontId="2" type="noConversion"/>
  </si>
  <si>
    <t>SJCB-40C-15K5-18K5</t>
    <phoneticPr fontId="2" type="noConversion"/>
  </si>
  <si>
    <t>SUNGIL</t>
    <phoneticPr fontId="2" type="noConversion"/>
  </si>
  <si>
    <t>SDWC-42C-15K5-12K4</t>
    <phoneticPr fontId="2" type="noConversion"/>
  </si>
  <si>
    <t>BEARING NUT</t>
    <phoneticPr fontId="2" type="noConversion"/>
  </si>
  <si>
    <t>BNR8</t>
    <phoneticPr fontId="2" type="noConversion"/>
  </si>
  <si>
    <t>MEARING HOLDER SET</t>
    <phoneticPr fontId="2" type="noConversion"/>
  </si>
  <si>
    <t>BARR6901ZZ</t>
    <phoneticPr fontId="2" type="noConversion"/>
  </si>
  <si>
    <t>FREE ROLLER BRACKET_01</t>
    <phoneticPr fontId="2" type="noConversion"/>
  </si>
  <si>
    <t>FREE ROLLER BRACKET_02</t>
    <phoneticPr fontId="2" type="noConversion"/>
  </si>
  <si>
    <t>617L x Φ42.7</t>
    <phoneticPr fontId="2" type="noConversion"/>
  </si>
  <si>
    <t>STOPPER BKT</t>
    <phoneticPr fontId="2" type="noConversion"/>
  </si>
  <si>
    <t>480*50*25_5t ; SS41 ; 도장</t>
    <phoneticPr fontId="2" type="noConversion"/>
  </si>
  <si>
    <t>STOPPER CUSHION BKT</t>
    <phoneticPr fontId="2" type="noConversion"/>
  </si>
  <si>
    <t>270*59*100_5t ; SS41 ; 도장</t>
    <phoneticPr fontId="2" type="noConversion"/>
  </si>
  <si>
    <t>TRAY STOPPER CUSHION</t>
    <phoneticPr fontId="2" type="noConversion"/>
  </si>
  <si>
    <t>270*40_5t ; 우레탄</t>
    <phoneticPr fontId="2" type="noConversion"/>
  </si>
  <si>
    <t>Ф16*53.5 ; STS304</t>
    <phoneticPr fontId="2" type="noConversion"/>
  </si>
  <si>
    <t>IDLER PULLEY</t>
    <phoneticPr fontId="2" type="noConversion"/>
  </si>
  <si>
    <t>DRIVING SHAFT</t>
    <phoneticPr fontId="2" type="noConversion"/>
  </si>
  <si>
    <t>Ф15*112.5 ; STS304 연마봉</t>
    <phoneticPr fontId="2" type="noConversion"/>
  </si>
  <si>
    <t>WASHER</t>
    <phoneticPr fontId="2" type="noConversion"/>
  </si>
  <si>
    <t>DRIVING PULLEY</t>
    <phoneticPr fontId="2" type="noConversion"/>
  </si>
  <si>
    <t>IDLER</t>
    <phoneticPr fontId="2" type="noConversion"/>
  </si>
  <si>
    <t>ROFAN40-12-L54</t>
    <phoneticPr fontId="2" type="noConversion"/>
  </si>
  <si>
    <t>FWSSS-D16-V5.5-T2</t>
    <phoneticPr fontId="2" type="noConversion"/>
  </si>
  <si>
    <t>BEARING</t>
    <phoneticPr fontId="2" type="noConversion"/>
  </si>
  <si>
    <t>B6901ZZ</t>
    <phoneticPr fontId="2" type="noConversion"/>
  </si>
  <si>
    <t>1.4T - 1485L (50mm)</t>
    <phoneticPr fontId="2" type="noConversion"/>
  </si>
  <si>
    <t>1300*810*2755 ; PROFILE</t>
    <phoneticPr fontId="2" type="noConversion"/>
  </si>
  <si>
    <t>FOOT BASE_01</t>
    <phoneticPr fontId="2" type="noConversion"/>
  </si>
  <si>
    <t>UPPER DOOR_01</t>
    <phoneticPr fontId="2" type="noConversion"/>
  </si>
  <si>
    <t>ROBOT PLATE_01</t>
    <phoneticPr fontId="2" type="noConversion"/>
  </si>
  <si>
    <t>400*239_20t ; S45C ; 무전해니켈도금</t>
    <phoneticPr fontId="2" type="noConversion"/>
  </si>
  <si>
    <t>30*60_40t ; AL6061 ; W-ANO</t>
    <phoneticPr fontId="2" type="noConversion"/>
  </si>
  <si>
    <t>Ф12*72*190_BENDING ; STS304 연마봉</t>
    <phoneticPr fontId="2" type="noConversion"/>
  </si>
  <si>
    <t>1745*160*50_3t ; STS304</t>
    <phoneticPr fontId="2" type="noConversion"/>
  </si>
  <si>
    <t>1743*154*40_3t ; STS304</t>
    <phoneticPr fontId="2" type="noConversion"/>
  </si>
  <si>
    <t>AC MOTOR</t>
    <phoneticPr fontId="2" type="noConversion"/>
  </si>
  <si>
    <t>2530*1090*820 ; PROFILE ; -</t>
    <phoneticPr fontId="2" type="noConversion"/>
  </si>
  <si>
    <t>1265*818_2t ; STS304 ; POLISHING</t>
    <phoneticPr fontId="2" type="noConversion"/>
  </si>
  <si>
    <t>953*165*20_2t ; SS41 ; 도장</t>
    <phoneticPr fontId="2" type="noConversion"/>
  </si>
  <si>
    <t>953*16520_2t ; SS41 ; 도장</t>
    <phoneticPr fontId="2" type="noConversion"/>
  </si>
  <si>
    <t>35*40*40_3t ; SS41 ; 도장</t>
    <phoneticPr fontId="2" type="noConversion"/>
  </si>
  <si>
    <t>57*45*40_3t ; SS41 ; 도장</t>
    <phoneticPr fontId="2" type="noConversion"/>
  </si>
  <si>
    <t>CONVEYOR COVER_05</t>
    <phoneticPr fontId="2" type="noConversion"/>
  </si>
  <si>
    <t>Ф42*54 ; AL6061 ; w-ano</t>
    <phoneticPr fontId="2" type="noConversion"/>
  </si>
  <si>
    <t>TRAY STOPPER_01</t>
    <phoneticPr fontId="2" type="noConversion"/>
  </si>
  <si>
    <t>; SS41 ; 도장</t>
    <phoneticPr fontId="2" type="noConversion"/>
  </si>
  <si>
    <t>밀링</t>
    <phoneticPr fontId="68" type="noConversion"/>
  </si>
  <si>
    <t>판금</t>
    <phoneticPr fontId="68" type="noConversion"/>
  </si>
  <si>
    <t>CONVEYOR COVER_02</t>
    <phoneticPr fontId="68" type="noConversion"/>
  </si>
  <si>
    <t>CONVEYOR COVER_04</t>
    <phoneticPr fontId="68" type="noConversion"/>
  </si>
  <si>
    <t>BEARING HOLER SET</t>
    <phoneticPr fontId="2" type="noConversion"/>
  </si>
  <si>
    <t>EBS53c/ 40A 200mA</t>
    <phoneticPr fontId="2" type="noConversion"/>
  </si>
  <si>
    <t>GNF/1</t>
    <phoneticPr fontId="2" type="noConversion"/>
  </si>
  <si>
    <t>SFT3-25030-2NF 40A</t>
    <phoneticPr fontId="2" type="noConversion"/>
  </si>
  <si>
    <t>MC</t>
    <phoneticPr fontId="2" type="noConversion"/>
  </si>
  <si>
    <t>MC-32a(P24V)</t>
    <phoneticPr fontId="2" type="noConversion"/>
  </si>
  <si>
    <t>GELCB11</t>
    <phoneticPr fontId="2" type="noConversion"/>
  </si>
  <si>
    <t>EBS53c/ 30A 200mA</t>
    <phoneticPr fontId="2" type="noConversion"/>
  </si>
  <si>
    <t>UELCB11</t>
    <phoneticPr fontId="2" type="noConversion"/>
  </si>
  <si>
    <t>EBS32FB 10A</t>
    <phoneticPr fontId="2" type="noConversion"/>
  </si>
  <si>
    <t>GCP01</t>
    <phoneticPr fontId="2" type="noConversion"/>
  </si>
  <si>
    <t>GCP-32ANM/1A/AX</t>
    <phoneticPr fontId="2" type="noConversion"/>
  </si>
  <si>
    <t>GCP-32ANM/3A/AX</t>
    <phoneticPr fontId="2" type="noConversion"/>
  </si>
  <si>
    <t>GCP-32ANM/1A</t>
    <phoneticPr fontId="2" type="noConversion"/>
  </si>
  <si>
    <t>GCP-32ANM/5A/AX</t>
    <phoneticPr fontId="2" type="noConversion"/>
  </si>
  <si>
    <t>GCP-32ANM/20A</t>
    <phoneticPr fontId="2" type="noConversion"/>
  </si>
  <si>
    <t>GCP101</t>
    <phoneticPr fontId="2" type="noConversion"/>
  </si>
  <si>
    <t>GCP-33ANM/7A/AX</t>
    <phoneticPr fontId="2" type="noConversion"/>
  </si>
  <si>
    <t>GCP201</t>
    <phoneticPr fontId="2" type="noConversion"/>
  </si>
  <si>
    <t>GCP-33ANM/5A/AX</t>
    <phoneticPr fontId="2" type="noConversion"/>
  </si>
  <si>
    <t>UCP01</t>
    <phoneticPr fontId="2" type="noConversion"/>
  </si>
  <si>
    <t>GCP-31ANM/5A</t>
    <phoneticPr fontId="2" type="noConversion"/>
  </si>
  <si>
    <t>GCP-31ANM/3A/AX</t>
    <phoneticPr fontId="2" type="noConversion"/>
  </si>
  <si>
    <t>GCP-32ANM/3A</t>
    <phoneticPr fontId="2" type="noConversion"/>
  </si>
  <si>
    <t>GCP-32ANM/7A</t>
    <phoneticPr fontId="2" type="noConversion"/>
  </si>
  <si>
    <t>G-P/S 1</t>
    <phoneticPr fontId="2" type="noConversion"/>
  </si>
  <si>
    <t>U-P/S 1</t>
    <phoneticPr fontId="2" type="noConversion"/>
  </si>
  <si>
    <t>S8VS-12024A</t>
    <phoneticPr fontId="2" type="noConversion"/>
  </si>
  <si>
    <t>SR</t>
    <phoneticPr fontId="2" type="noConversion"/>
  </si>
  <si>
    <t>G7SA-4A2B</t>
    <phoneticPr fontId="2" type="noConversion"/>
  </si>
  <si>
    <t>CR</t>
    <phoneticPr fontId="2" type="noConversion"/>
  </si>
  <si>
    <t>G6B-47BND</t>
    <phoneticPr fontId="2" type="noConversion"/>
  </si>
  <si>
    <t>S4T-16P-202D</t>
    <phoneticPr fontId="2" type="noConversion"/>
  </si>
  <si>
    <t>삼원 액트</t>
    <phoneticPr fontId="2" type="noConversion"/>
  </si>
  <si>
    <t>BR</t>
    <phoneticPr fontId="2" type="noConversion"/>
  </si>
  <si>
    <t>LY2N</t>
    <phoneticPr fontId="2" type="noConversion"/>
  </si>
  <si>
    <t>PR</t>
    <phoneticPr fontId="2" type="noConversion"/>
  </si>
  <si>
    <t>INVERTER</t>
    <phoneticPr fontId="2" type="noConversion"/>
  </si>
  <si>
    <t xml:space="preserve">FR-E720-0.2K </t>
    <phoneticPr fontId="2" type="noConversion"/>
  </si>
  <si>
    <t>CC-LINK KIT</t>
    <phoneticPr fontId="2" type="noConversion"/>
  </si>
  <si>
    <t>FR-A7NC</t>
    <phoneticPr fontId="2" type="noConversion"/>
  </si>
  <si>
    <t>회생저항</t>
    <phoneticPr fontId="2" type="noConversion"/>
  </si>
  <si>
    <t>MCRA-80</t>
    <phoneticPr fontId="2" type="noConversion"/>
  </si>
  <si>
    <t>FULLOHM</t>
    <phoneticPr fontId="2" type="noConversion"/>
  </si>
  <si>
    <t>PILOP LAMP</t>
    <phoneticPr fontId="2" type="noConversion"/>
  </si>
  <si>
    <t>K25F-17R-220V</t>
    <phoneticPr fontId="2" type="noConversion"/>
  </si>
  <si>
    <t>BOX LAMP</t>
    <phoneticPr fontId="2" type="noConversion"/>
  </si>
  <si>
    <t>KG-PL-300V</t>
    <phoneticPr fontId="2" type="noConversion"/>
  </si>
  <si>
    <t>KG AUTO</t>
    <phoneticPr fontId="2" type="noConversion"/>
  </si>
  <si>
    <t>TAMP CONTROL</t>
    <phoneticPr fontId="2" type="noConversion"/>
  </si>
  <si>
    <t>DB630110-0A</t>
    <phoneticPr fontId="2" type="noConversion"/>
  </si>
  <si>
    <t>GHINO</t>
    <phoneticPr fontId="2" type="noConversion"/>
  </si>
  <si>
    <t>SELECT S/W</t>
    <phoneticPr fontId="2" type="noConversion"/>
  </si>
  <si>
    <t>K30F-41K-S2R 12/24VDC</t>
    <phoneticPr fontId="2" type="noConversion"/>
  </si>
  <si>
    <t>P/B</t>
    <phoneticPr fontId="2" type="noConversion"/>
  </si>
  <si>
    <t>K30F-27W-24V</t>
    <phoneticPr fontId="2" type="noConversion"/>
  </si>
  <si>
    <t>수량 협의</t>
    <phoneticPr fontId="2" type="noConversion"/>
  </si>
  <si>
    <t>K30F-27G-24V</t>
    <phoneticPr fontId="2" type="noConversion"/>
  </si>
  <si>
    <t>K30F-27R-24V</t>
    <phoneticPr fontId="2" type="noConversion"/>
  </si>
  <si>
    <t>K30F-27B-24V</t>
    <phoneticPr fontId="2" type="noConversion"/>
  </si>
  <si>
    <t>K30F-27Y-24V</t>
    <phoneticPr fontId="2" type="noConversion"/>
  </si>
  <si>
    <t>연기 감지기</t>
    <phoneticPr fontId="2" type="noConversion"/>
  </si>
  <si>
    <t>4WTAR-B</t>
    <phoneticPr fontId="2" type="noConversion"/>
  </si>
  <si>
    <t>GS ENG</t>
    <phoneticPr fontId="2" type="noConversion"/>
  </si>
  <si>
    <t>MULT TAP</t>
    <phoneticPr fontId="2" type="noConversion"/>
  </si>
  <si>
    <t>220VAC /15A 개별스위치</t>
    <phoneticPr fontId="2" type="noConversion"/>
  </si>
  <si>
    <t>국산</t>
    <phoneticPr fontId="2" type="noConversion"/>
  </si>
  <si>
    <t>전원 분배 블록</t>
    <phoneticPr fontId="2" type="noConversion"/>
  </si>
  <si>
    <t>SPS25-M6/6*M4</t>
    <phoneticPr fontId="2" type="noConversion"/>
  </si>
  <si>
    <t>SPS30-M6/6*M5</t>
    <phoneticPr fontId="2" type="noConversion"/>
  </si>
  <si>
    <t>I/F 단자대</t>
    <phoneticPr fontId="2" type="noConversion"/>
  </si>
  <si>
    <t>XTB-20B</t>
    <phoneticPr fontId="2" type="noConversion"/>
  </si>
  <si>
    <t>XTB-40B</t>
    <phoneticPr fontId="2" type="noConversion"/>
  </si>
  <si>
    <t>분기형 터미널</t>
    <phoneticPr fontId="2" type="noConversion"/>
  </si>
  <si>
    <t>MC-T04D-3</t>
    <phoneticPr fontId="2" type="noConversion"/>
  </si>
  <si>
    <t>MC-T08D-3</t>
    <phoneticPr fontId="2" type="noConversion"/>
  </si>
  <si>
    <t>MC-T16NL-3</t>
    <phoneticPr fontId="2" type="noConversion"/>
  </si>
  <si>
    <t>HUB</t>
    <phoneticPr fontId="2" type="noConversion"/>
  </si>
  <si>
    <t>V1405-8G(8포트)</t>
    <phoneticPr fontId="2" type="noConversion"/>
  </si>
  <si>
    <t>HP</t>
    <phoneticPr fontId="2" type="noConversion"/>
  </si>
  <si>
    <t>KTB1-06004/ 30A</t>
    <phoneticPr fontId="2" type="noConversion"/>
  </si>
  <si>
    <t>UELCB2</t>
    <phoneticPr fontId="2" type="noConversion"/>
  </si>
  <si>
    <t>MC-22a(2a2b/P24V)</t>
    <phoneticPr fontId="2" type="noConversion"/>
  </si>
  <si>
    <t>EBS33c/ 20A 200mA</t>
    <phoneticPr fontId="2" type="noConversion"/>
  </si>
  <si>
    <t>GCP102</t>
    <phoneticPr fontId="2" type="noConversion"/>
  </si>
  <si>
    <t>KD-1258-20130</t>
    <phoneticPr fontId="2" type="noConversion"/>
  </si>
  <si>
    <t>KONGJIN</t>
    <phoneticPr fontId="2" type="noConversion"/>
  </si>
  <si>
    <t>SOLVELVE</t>
    <phoneticPr fontId="2" type="noConversion"/>
  </si>
  <si>
    <t>SS5Y3-41-08-C6_40-5LZE_22221100</t>
    <phoneticPr fontId="2" type="noConversion"/>
  </si>
  <si>
    <t>AN200-02</t>
    <phoneticPr fontId="2" type="noConversion"/>
  </si>
  <si>
    <t>CABLEVEYOR</t>
    <phoneticPr fontId="2" type="noConversion"/>
  </si>
  <si>
    <t>HANSHINCHAIN</t>
    <phoneticPr fontId="2" type="noConversion"/>
  </si>
  <si>
    <t>SET</t>
    <phoneticPr fontId="2" type="noConversion"/>
  </si>
  <si>
    <t>A22E-M-01</t>
    <phoneticPr fontId="2" type="noConversion"/>
  </si>
  <si>
    <t>KEG72-W</t>
    <phoneticPr fontId="2" type="noConversion"/>
  </si>
  <si>
    <t>EMS SWITCH PANEL</t>
    <phoneticPr fontId="2" type="noConversion"/>
  </si>
  <si>
    <t>A22Z-3466-1</t>
    <phoneticPr fontId="2" type="noConversion"/>
  </si>
  <si>
    <t>BUP-30</t>
    <phoneticPr fontId="2" type="noConversion"/>
  </si>
  <si>
    <t>AUTONICS</t>
    <phoneticPr fontId="2" type="noConversion"/>
  </si>
  <si>
    <t>AC30D-02-V1-B</t>
    <phoneticPr fontId="2" type="noConversion"/>
  </si>
  <si>
    <t>LIFT RAIL ASSY</t>
    <phoneticPr fontId="2" type="noConversion"/>
  </si>
  <si>
    <t>SPEED_GUIDE</t>
    <phoneticPr fontId="2" type="noConversion"/>
  </si>
  <si>
    <t>OSG40-2</t>
    <phoneticPr fontId="2" type="noConversion"/>
  </si>
  <si>
    <t>WINNER</t>
    <phoneticPr fontId="2" type="noConversion"/>
  </si>
  <si>
    <t>BULCKLE TYPE_1</t>
    <phoneticPr fontId="2" type="noConversion"/>
  </si>
  <si>
    <t>STRT60</t>
    <phoneticPr fontId="2" type="noConversion"/>
  </si>
  <si>
    <t>BULCKLE TYPE_2</t>
    <phoneticPr fontId="2" type="noConversion"/>
  </si>
  <si>
    <t>SRC-R60</t>
    <phoneticPr fontId="2" type="noConversion"/>
  </si>
  <si>
    <t>JOINT LINK</t>
    <phoneticPr fontId="2" type="noConversion"/>
  </si>
  <si>
    <t>GUIDE ROLLER</t>
    <phoneticPr fontId="2" type="noConversion"/>
  </si>
  <si>
    <t>RORPHS50-L30</t>
    <phoneticPr fontId="2" type="noConversion"/>
  </si>
  <si>
    <t>SNAP RING</t>
    <phoneticPr fontId="2" type="noConversion"/>
  </si>
  <si>
    <t>STWN12</t>
    <phoneticPr fontId="2" type="noConversion"/>
  </si>
  <si>
    <t>E2E_X7D1_M1GJ</t>
    <phoneticPr fontId="2" type="noConversion"/>
  </si>
  <si>
    <t>BUSH</t>
    <phoneticPr fontId="2" type="noConversion"/>
  </si>
  <si>
    <t>LFG25-59</t>
    <phoneticPr fontId="2" type="noConversion"/>
  </si>
  <si>
    <t>LM GUIDE</t>
    <phoneticPr fontId="2" type="noConversion"/>
  </si>
  <si>
    <t>SR20W1SS-118L</t>
    <phoneticPr fontId="2" type="noConversion"/>
  </si>
  <si>
    <t>THK</t>
    <phoneticPr fontId="2" type="noConversion"/>
  </si>
  <si>
    <t>CDU20-40D-M9NM</t>
    <phoneticPr fontId="2" type="noConversion"/>
  </si>
  <si>
    <t>20CDQ2D40-50DZ-M9NM</t>
    <phoneticPr fontId="2" type="noConversion"/>
  </si>
  <si>
    <t>CHAIN DRIVE ASSY</t>
    <phoneticPr fontId="2" type="noConversion"/>
  </si>
  <si>
    <t>HG-SR-152B</t>
    <phoneticPr fontId="2" type="noConversion"/>
  </si>
  <si>
    <t>BEVEL GEAR</t>
    <phoneticPr fontId="2" type="noConversion"/>
  </si>
  <si>
    <t>CBX-401TB</t>
    <phoneticPr fontId="2" type="noConversion"/>
  </si>
  <si>
    <t>TOHOKOERA</t>
    <phoneticPr fontId="2" type="noConversion"/>
  </si>
  <si>
    <t>UNIT BEARING</t>
    <phoneticPr fontId="2" type="noConversion"/>
  </si>
  <si>
    <t>UCP308</t>
    <phoneticPr fontId="2" type="noConversion"/>
  </si>
  <si>
    <t>NSK</t>
    <phoneticPr fontId="2" type="noConversion"/>
  </si>
  <si>
    <t>SPROCKET</t>
    <phoneticPr fontId="2" type="noConversion"/>
  </si>
  <si>
    <t>DRC60-14-20</t>
    <phoneticPr fontId="2" type="noConversion"/>
  </si>
  <si>
    <t>FWSSS-D28-V15.5-T3.0</t>
    <phoneticPr fontId="2" type="noConversion"/>
  </si>
  <si>
    <t>NUT</t>
    <phoneticPr fontId="2" type="noConversion"/>
  </si>
  <si>
    <t>BNR15</t>
    <phoneticPr fontId="2" type="noConversion"/>
  </si>
  <si>
    <t>CHAIN</t>
    <phoneticPr fontId="2" type="noConversion"/>
  </si>
  <si>
    <t>CHEM60-U(RS60) 1000L</t>
    <phoneticPr fontId="2" type="noConversion"/>
  </si>
  <si>
    <t>CHEM60-U(RS60) 1500L</t>
    <phoneticPr fontId="2" type="noConversion"/>
  </si>
  <si>
    <t>FREE ROLLER MODULE</t>
    <phoneticPr fontId="2" type="noConversion"/>
  </si>
  <si>
    <t>860L x Φ42.7</t>
    <phoneticPr fontId="2" type="noConversion"/>
  </si>
  <si>
    <t>RS485통신</t>
    <phoneticPr fontId="2" type="noConversion"/>
  </si>
  <si>
    <t>QJ71C24N-R4</t>
    <phoneticPr fontId="2" type="noConversion"/>
  </si>
  <si>
    <t>GMC</t>
    <phoneticPr fontId="2" type="noConversion"/>
  </si>
  <si>
    <t>UMC</t>
    <phoneticPr fontId="2" type="noConversion"/>
  </si>
  <si>
    <t>EBS32FB/20A 35KA</t>
    <phoneticPr fontId="2" type="noConversion"/>
  </si>
  <si>
    <t>GCP-33ANM/20A/AX</t>
    <phoneticPr fontId="2" type="noConversion"/>
  </si>
  <si>
    <t>MCRF-300</t>
    <phoneticPr fontId="2" type="noConversion"/>
  </si>
  <si>
    <t>8계통 Qual.</t>
    <phoneticPr fontId="2" type="noConversion"/>
  </si>
  <si>
    <t>환경안전 Qual.</t>
    <phoneticPr fontId="2" type="noConversion"/>
  </si>
  <si>
    <t>CE 인증</t>
    <phoneticPr fontId="2" type="noConversion"/>
  </si>
  <si>
    <t>Vehicle</t>
    <phoneticPr fontId="2" type="noConversion"/>
  </si>
  <si>
    <t>Qual.</t>
    <phoneticPr fontId="2" type="noConversion"/>
  </si>
  <si>
    <t>미진사항 및 지적사항 조치</t>
    <phoneticPr fontId="2" type="noConversion"/>
  </si>
  <si>
    <t>전체 물류 Test Run
(제품 In/Out Test 포함)</t>
    <phoneticPr fontId="2" type="noConversion"/>
  </si>
  <si>
    <t>Project Code</t>
  </si>
  <si>
    <t>Project 명</t>
  </si>
  <si>
    <t>Project Plan (업무 Scope : GSI 설비 입고 후 I/O Check까지)</t>
    <phoneticPr fontId="93" type="noConversion"/>
  </si>
  <si>
    <t>설계</t>
  </si>
  <si>
    <t>구매</t>
  </si>
  <si>
    <t>제작</t>
  </si>
  <si>
    <t>출하</t>
  </si>
  <si>
    <t>안정화</t>
  </si>
  <si>
    <t>시작</t>
  </si>
  <si>
    <t>종료</t>
  </si>
  <si>
    <t>[SDI] OHV 상공물류 자동화(천진)</t>
    <phoneticPr fontId="93" type="noConversion"/>
  </si>
  <si>
    <t>Project</t>
    <phoneticPr fontId="93" type="noConversion"/>
  </si>
  <si>
    <t>설계</t>
    <phoneticPr fontId="93" type="noConversion"/>
  </si>
  <si>
    <t>구매 / 가공</t>
    <phoneticPr fontId="93" type="noConversion"/>
  </si>
  <si>
    <t>제작 진행률</t>
    <phoneticPr fontId="93" type="noConversion"/>
  </si>
  <si>
    <t>비고</t>
    <phoneticPr fontId="93" type="noConversion"/>
  </si>
  <si>
    <t>발주</t>
    <phoneticPr fontId="93" type="noConversion"/>
  </si>
  <si>
    <t>입고</t>
    <phoneticPr fontId="93" type="noConversion"/>
  </si>
  <si>
    <t>총 설계 수</t>
    <phoneticPr fontId="93" type="noConversion"/>
  </si>
  <si>
    <t>총 설계 완료 수</t>
    <phoneticPr fontId="93" type="noConversion"/>
  </si>
  <si>
    <t>설계 진행율</t>
    <phoneticPr fontId="93" type="noConversion"/>
  </si>
  <si>
    <t>발주 필요 수</t>
    <phoneticPr fontId="93" type="noConversion"/>
  </si>
  <si>
    <t>발주 완료 수</t>
    <phoneticPr fontId="93" type="noConversion"/>
  </si>
  <si>
    <t>발주 완료율</t>
    <phoneticPr fontId="93" type="noConversion"/>
  </si>
  <si>
    <t>입고 완료 수</t>
    <phoneticPr fontId="93" type="noConversion"/>
  </si>
  <si>
    <t>입고 완료율</t>
    <phoneticPr fontId="93" type="noConversion"/>
  </si>
  <si>
    <t>[SDI] OHV 상공물류 자동화(천진)</t>
    <phoneticPr fontId="93" type="noConversion"/>
  </si>
  <si>
    <t>Module</t>
    <phoneticPr fontId="93" type="noConversion"/>
  </si>
  <si>
    <t>Unit</t>
    <phoneticPr fontId="93" type="noConversion"/>
  </si>
  <si>
    <t>제작 수량</t>
    <phoneticPr fontId="93" type="noConversion"/>
  </si>
  <si>
    <t>설계완료율</t>
    <phoneticPr fontId="93" type="noConversion"/>
  </si>
  <si>
    <t>발주완료율</t>
    <phoneticPr fontId="93" type="noConversion"/>
  </si>
  <si>
    <t>입고완료율</t>
    <phoneticPr fontId="93" type="noConversion"/>
  </si>
  <si>
    <t>세부 완료율</t>
    <phoneticPr fontId="93" type="noConversion"/>
  </si>
  <si>
    <t>제작 완료
TTL</t>
    <phoneticPr fontId="93" type="noConversion"/>
  </si>
  <si>
    <t>제작 Issue</t>
    <phoneticPr fontId="68" type="noConversion"/>
  </si>
  <si>
    <t>STK Lifter</t>
    <phoneticPr fontId="93" type="noConversion"/>
  </si>
  <si>
    <t>Lifter</t>
    <phoneticPr fontId="93" type="noConversion"/>
  </si>
  <si>
    <t>Frame &amp; Cover</t>
    <phoneticPr fontId="93" type="noConversion"/>
  </si>
  <si>
    <t>Z-Axis Robot</t>
    <phoneticPr fontId="93" type="noConversion"/>
  </si>
  <si>
    <t>Belt Conveyor</t>
    <phoneticPr fontId="93" type="noConversion"/>
  </si>
  <si>
    <t>BCR &amp; Sensor</t>
    <phoneticPr fontId="93" type="noConversion"/>
  </si>
  <si>
    <t>전장</t>
    <phoneticPr fontId="93" type="noConversion"/>
  </si>
  <si>
    <t>전장 Box</t>
    <phoneticPr fontId="93" type="noConversion"/>
  </si>
  <si>
    <t>MTL</t>
    <phoneticPr fontId="93" type="noConversion"/>
  </si>
  <si>
    <t>Vehicle Rail</t>
    <phoneticPr fontId="93" type="noConversion"/>
  </si>
  <si>
    <t>Free Conveyor</t>
    <phoneticPr fontId="93" type="noConversion"/>
  </si>
  <si>
    <t>Sensor</t>
    <phoneticPr fontId="93" type="noConversion"/>
  </si>
  <si>
    <t>합계</t>
    <phoneticPr fontId="93" type="noConversion"/>
  </si>
  <si>
    <t>Can용 Station</t>
    <phoneticPr fontId="93" type="noConversion"/>
  </si>
  <si>
    <t>Diverter</t>
    <phoneticPr fontId="93" type="noConversion"/>
  </si>
  <si>
    <t>Movement</t>
    <phoneticPr fontId="68" type="noConversion"/>
  </si>
  <si>
    <t>1단 Diverter</t>
    <phoneticPr fontId="93" type="noConversion"/>
  </si>
  <si>
    <t>2단 Diverter</t>
    <phoneticPr fontId="93" type="noConversion"/>
  </si>
  <si>
    <t>Standard Station</t>
    <phoneticPr fontId="93" type="noConversion"/>
  </si>
  <si>
    <t>3/4 15:00 이관용 차장의 Concept 변경
 검토 요청에 의한 제작 및 발주 진행 보류
(3/5 오전중 Concept 확정 Confirm 예정)</t>
    <phoneticPr fontId="68" type="noConversion"/>
  </si>
  <si>
    <t>Rack</t>
    <phoneticPr fontId="93" type="noConversion"/>
  </si>
  <si>
    <t>Roller Conveyor</t>
    <phoneticPr fontId="93" type="noConversion"/>
  </si>
  <si>
    <t>Shuttle</t>
    <phoneticPr fontId="93" type="noConversion"/>
  </si>
  <si>
    <t>Chain</t>
    <phoneticPr fontId="93" type="noConversion"/>
  </si>
  <si>
    <t>Test Run 및 CE 및 Qual.</t>
    <phoneticPr fontId="2" type="noConversion"/>
  </si>
  <si>
    <t>단동 Test Run
및 정밀 Setting</t>
    <phoneticPr fontId="2" type="noConversion"/>
  </si>
  <si>
    <t>MTL Station</t>
    <phoneticPr fontId="2" type="noConversion"/>
  </si>
  <si>
    <t>STK Station</t>
    <phoneticPr fontId="2" type="noConversion"/>
  </si>
  <si>
    <t>Docking 및 Turn On</t>
    <phoneticPr fontId="2" type="noConversion"/>
  </si>
  <si>
    <t>MTL 1종 TK(계약금 30%)</t>
  </si>
  <si>
    <t>Battery Charger</t>
  </si>
  <si>
    <t>TURN  PLATE</t>
  </si>
  <si>
    <t>BASE</t>
  </si>
  <si>
    <t>POWER</t>
  </si>
  <si>
    <t xml:space="preserve">CPU </t>
  </si>
  <si>
    <t>ETHERNET</t>
  </si>
  <si>
    <t>MOTION</t>
  </si>
  <si>
    <t>CC-LINK IE</t>
  </si>
  <si>
    <t>CC-LINK MASTER</t>
  </si>
  <si>
    <t>RS485통신</t>
  </si>
  <si>
    <t>INPUT CARD</t>
  </si>
  <si>
    <t>OUTPUT CARD</t>
  </si>
  <si>
    <t>IN/OUT CARD</t>
  </si>
  <si>
    <t>배터리</t>
  </si>
  <si>
    <t>TOUCH SCREEN</t>
  </si>
  <si>
    <t>AIR CYLINDER</t>
  </si>
  <si>
    <t>SPEED CONTROLLER</t>
  </si>
  <si>
    <t>INPUT IO(Ezi-IO-PE E-Con)</t>
  </si>
  <si>
    <t>OUTPUT IO(Ezi-IO-PE TB)</t>
  </si>
  <si>
    <t>85.5*20*12;A6061</t>
  </si>
  <si>
    <t>95*55*8;A6061;B-ANO</t>
  </si>
  <si>
    <t>85.5*12*12;SM45C;무전해NI</t>
  </si>
  <si>
    <t>PNOZ m BO 772100</t>
  </si>
  <si>
    <t>m EF Link module(772120)</t>
  </si>
  <si>
    <t>Q06UDVCPU</t>
  </si>
  <si>
    <t>QD77MS4</t>
  </si>
  <si>
    <t>QJ71C24N-R4</t>
  </si>
  <si>
    <t>AJ65SBTB1-32T</t>
  </si>
  <si>
    <t>AJ65SBTB1-32DT</t>
  </si>
  <si>
    <t>GT2712-STBA 220V</t>
  </si>
  <si>
    <t>GT2508-VTBA 220V</t>
  </si>
  <si>
    <t>PM500FE-25-850-D-024-JD-EUR605A/V*b</t>
  </si>
  <si>
    <t>G6B-47BND(DC24)</t>
  </si>
  <si>
    <t>25A-MGPM40-50Z-M9B</t>
  </si>
  <si>
    <t>AS2201FG-01-06A</t>
  </si>
  <si>
    <t>Ezi-IO-PE-I16N-E</t>
  </si>
  <si>
    <t>Ezi-IO-PE-O16N-T</t>
  </si>
  <si>
    <t>94*76*40;STS304;POLISHING</t>
  </si>
  <si>
    <t>PILZ</t>
  </si>
  <si>
    <t>M</t>
  </si>
  <si>
    <t>SMC</t>
  </si>
  <si>
    <t>입고예정</t>
    <phoneticPr fontId="2" type="noConversion"/>
  </si>
  <si>
    <t>DRIVE ROLLER(5/6), STD Code Tape(4/15)</t>
    <phoneticPr fontId="2" type="noConversion"/>
  </si>
  <si>
    <t>기구설계</t>
    <phoneticPr fontId="2" type="noConversion"/>
  </si>
  <si>
    <t>이관용</t>
    <phoneticPr fontId="2" type="noConversion"/>
  </si>
  <si>
    <t>전장설계</t>
    <phoneticPr fontId="2" type="noConversion"/>
  </si>
  <si>
    <t>김형태</t>
    <phoneticPr fontId="2" type="noConversion"/>
  </si>
  <si>
    <t>김병훈</t>
    <phoneticPr fontId="2" type="noConversion"/>
  </si>
  <si>
    <t>차장</t>
    <phoneticPr fontId="2" type="noConversion"/>
  </si>
  <si>
    <t>이사</t>
    <phoneticPr fontId="2" type="noConversion"/>
  </si>
  <si>
    <t>성명</t>
    <phoneticPr fontId="2" type="noConversion"/>
  </si>
  <si>
    <t>직급</t>
    <phoneticPr fontId="2" type="noConversion"/>
  </si>
  <si>
    <t>PC제어</t>
    <phoneticPr fontId="2" type="noConversion"/>
  </si>
  <si>
    <t>강석경</t>
    <phoneticPr fontId="2" type="noConversion"/>
  </si>
  <si>
    <t>나성권</t>
    <phoneticPr fontId="2" type="noConversion"/>
  </si>
  <si>
    <t>이창기</t>
    <phoneticPr fontId="2" type="noConversion"/>
  </si>
  <si>
    <t>과장</t>
    <phoneticPr fontId="2" type="noConversion"/>
  </si>
  <si>
    <t>PLC제어</t>
    <phoneticPr fontId="2" type="noConversion"/>
  </si>
  <si>
    <t>구동부 제어</t>
    <phoneticPr fontId="2" type="noConversion"/>
  </si>
  <si>
    <t>비고</t>
    <phoneticPr fontId="2" type="noConversion"/>
  </si>
  <si>
    <t>연락처</t>
    <phoneticPr fontId="2" type="noConversion"/>
  </si>
  <si>
    <t>전체 PC 제어</t>
    <phoneticPr fontId="2" type="noConversion"/>
  </si>
  <si>
    <t>박태희</t>
    <phoneticPr fontId="2" type="noConversion"/>
  </si>
  <si>
    <t>부장</t>
    <phoneticPr fontId="2" type="noConversion"/>
  </si>
  <si>
    <t>과제관리</t>
    <phoneticPr fontId="2" type="noConversion"/>
  </si>
  <si>
    <t>010-3593-3723</t>
    <phoneticPr fontId="2" type="noConversion"/>
  </si>
  <si>
    <t>010-5453-5197</t>
    <phoneticPr fontId="2" type="noConversion"/>
  </si>
  <si>
    <t>010-8893-5938</t>
    <phoneticPr fontId="2" type="noConversion"/>
  </si>
  <si>
    <t>010-8998-8060</t>
    <phoneticPr fontId="2" type="noConversion"/>
  </si>
  <si>
    <t>010-3738-7419</t>
    <phoneticPr fontId="2" type="noConversion"/>
  </si>
  <si>
    <t>010-4146-8079</t>
    <phoneticPr fontId="2" type="noConversion"/>
  </si>
  <si>
    <t>010-9484-7495</t>
    <phoneticPr fontId="2" type="noConversion"/>
  </si>
  <si>
    <t>담당</t>
    <phoneticPr fontId="2" type="noConversion"/>
  </si>
  <si>
    <t>제조</t>
    <phoneticPr fontId="2" type="noConversion"/>
  </si>
  <si>
    <t>김민수</t>
    <phoneticPr fontId="2" type="noConversion"/>
  </si>
  <si>
    <t>010-6316-7159</t>
    <phoneticPr fontId="2" type="noConversion"/>
  </si>
  <si>
    <t>제작 총괄</t>
    <phoneticPr fontId="2" type="noConversion"/>
  </si>
  <si>
    <t>총합계</t>
  </si>
  <si>
    <t>개수 : 입고일자
(예상일자)</t>
  </si>
  <si>
    <t>행 레이블</t>
  </si>
  <si>
    <t>누적</t>
    <phoneticPr fontId="2" type="noConversion"/>
  </si>
  <si>
    <t>입고일자</t>
    <phoneticPr fontId="2" type="noConversion"/>
  </si>
  <si>
    <t>입고수</t>
    <phoneticPr fontId="2" type="noConversion"/>
  </si>
  <si>
    <t>누적점유율</t>
    <phoneticPr fontId="2" type="noConversion"/>
  </si>
  <si>
    <t>세부 내용</t>
    <phoneticPr fontId="2" type="noConversion"/>
  </si>
  <si>
    <t>일정</t>
    <phoneticPr fontId="2" type="noConversion"/>
  </si>
  <si>
    <t>JAN</t>
    <phoneticPr fontId="2" type="noConversion"/>
  </si>
  <si>
    <t>FEB</t>
    <phoneticPr fontId="2" type="noConversion"/>
  </si>
  <si>
    <t>MAR</t>
    <phoneticPr fontId="2" type="noConversion"/>
  </si>
  <si>
    <t>APR</t>
    <phoneticPr fontId="2" type="noConversion"/>
  </si>
  <si>
    <t>MAY</t>
    <phoneticPr fontId="2" type="noConversion"/>
  </si>
  <si>
    <t>JUN</t>
    <phoneticPr fontId="2" type="noConversion"/>
  </si>
  <si>
    <t>JUL</t>
    <phoneticPr fontId="2" type="noConversion"/>
  </si>
  <si>
    <t>AUG</t>
    <phoneticPr fontId="2" type="noConversion"/>
  </si>
  <si>
    <t>SEP</t>
    <phoneticPr fontId="2" type="noConversion"/>
  </si>
  <si>
    <t>시작</t>
    <phoneticPr fontId="2" type="noConversion"/>
  </si>
  <si>
    <t>종료</t>
    <phoneticPr fontId="2" type="noConversion"/>
  </si>
  <si>
    <t>Day</t>
    <phoneticPr fontId="2" type="noConversion"/>
  </si>
  <si>
    <t>1W</t>
    <phoneticPr fontId="2" type="noConversion"/>
  </si>
  <si>
    <t>2W</t>
    <phoneticPr fontId="2" type="noConversion"/>
  </si>
  <si>
    <t>3W</t>
    <phoneticPr fontId="2" type="noConversion"/>
  </si>
  <si>
    <t>4W</t>
    <phoneticPr fontId="2" type="noConversion"/>
  </si>
  <si>
    <t>5W</t>
    <phoneticPr fontId="2" type="noConversion"/>
  </si>
  <si>
    <t>GSI_PJT_Master_Plan</t>
    <phoneticPr fontId="2" type="noConversion"/>
  </si>
  <si>
    <t>동기제어 직선주행</t>
    <phoneticPr fontId="2" type="noConversion"/>
  </si>
  <si>
    <t>직선주행 그래프 분석</t>
    <phoneticPr fontId="2" type="noConversion"/>
  </si>
  <si>
    <t>윈도우OS로 포팅</t>
    <phoneticPr fontId="2" type="noConversion"/>
  </si>
  <si>
    <t>바코드 카메라 결합 주행</t>
    <phoneticPr fontId="2" type="noConversion"/>
  </si>
  <si>
    <t>Vehicle 
소프트웨어 개발</t>
    <phoneticPr fontId="2" type="noConversion"/>
  </si>
  <si>
    <t>System 구조</t>
    <phoneticPr fontId="2" type="noConversion"/>
  </si>
  <si>
    <t>UI 개발</t>
    <phoneticPr fontId="2" type="noConversion"/>
  </si>
  <si>
    <t>OCS 통신</t>
    <phoneticPr fontId="2" type="noConversion"/>
  </si>
  <si>
    <t>Scheduler</t>
    <phoneticPr fontId="2" type="noConversion"/>
  </si>
  <si>
    <t>Hardware Control</t>
    <phoneticPr fontId="2" type="noConversion"/>
  </si>
  <si>
    <t>Vehicle
소프트웨어 통합</t>
    <phoneticPr fontId="2" type="noConversion"/>
  </si>
  <si>
    <t>IPC에 소프트웨어 설치</t>
    <phoneticPr fontId="2" type="noConversion"/>
  </si>
  <si>
    <t>OCS 연동</t>
    <phoneticPr fontId="2" type="noConversion"/>
  </si>
  <si>
    <t>Vehicle Test bed</t>
    <phoneticPr fontId="2" type="noConversion"/>
  </si>
  <si>
    <t>Software 개발</t>
    <phoneticPr fontId="2" type="noConversion"/>
  </si>
  <si>
    <t>Vehicle</t>
    <phoneticPr fontId="2" type="noConversion"/>
  </si>
  <si>
    <t>주행 Test 및 분석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</si>
</sst>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m&quot;/&quot;d;@"/>
    <numFmt numFmtId="177" formatCode="_(* #,##0.00_);_(* \(#,##0.00\);_(* &quot;-&quot;??_);_(@_)"/>
    <numFmt numFmtId="178" formatCode="_-* #,##0.0_-;\-* #,##0.0_-;_-* &quot;-&quot;_-;_-@_-"/>
    <numFmt numFmtId="179" formatCode="_-* #,##0.0_-;\-* #,##0.0_-;_-* &quot;-&quot;?_-;_-@_-"/>
    <numFmt numFmtId="180" formatCode="yy&quot;/&quot;m&quot;/&quot;d"/>
    <numFmt numFmtId="181" formatCode="#,##0&quot;?_);\(#,##0&quot;&quot;?&quot;\)"/>
    <numFmt numFmtId="182" formatCode="0.0%"/>
    <numFmt numFmtId="183" formatCode="0_);[Red]\(0\)"/>
    <numFmt numFmtId="184" formatCode="mm&quot;월&quot;\ dd&quot;일&quot;"/>
    <numFmt numFmtId="185" formatCode="dd"/>
  </numFmts>
  <fonts count="10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sz val="10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color rgb="FF000000"/>
      <name val="돋움"/>
      <family val="3"/>
      <charset val="129"/>
    </font>
    <font>
      <sz val="10"/>
      <color rgb="FF000000"/>
      <name val="Arial"/>
      <family val="2"/>
    </font>
    <font>
      <sz val="12"/>
      <color rgb="FF000000"/>
      <name val="바탕체"/>
      <family val="1"/>
      <charset val="129"/>
    </font>
    <font>
      <sz val="12"/>
      <name val="Times New Roman"/>
      <family val="1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sz val="11"/>
      <color rgb="FF800080"/>
      <name val="Calibri"/>
      <family val="2"/>
    </font>
    <font>
      <b/>
      <sz val="11"/>
      <color rgb="FFFF9900"/>
      <name val="Calibri"/>
      <family val="2"/>
    </font>
    <font>
      <b/>
      <sz val="11"/>
      <color rgb="FFFFFFFF"/>
      <name val="Calibri"/>
      <family val="2"/>
    </font>
    <font>
      <sz val="10"/>
      <name val="Arial"/>
      <family val="2"/>
    </font>
    <font>
      <sz val="11"/>
      <color rgb="FF000000"/>
      <name val="맑은 고딕"/>
      <family val="3"/>
      <charset val="129"/>
    </font>
    <font>
      <i/>
      <sz val="11"/>
      <color rgb="FF808080"/>
      <name val="Calibri"/>
      <family val="2"/>
    </font>
    <font>
      <sz val="11"/>
      <color rgb="FF008000"/>
      <name val="Calibri"/>
      <family val="2"/>
    </font>
    <font>
      <b/>
      <sz val="12"/>
      <name val="Arial"/>
      <family val="2"/>
    </font>
    <font>
      <b/>
      <sz val="15"/>
      <color rgb="FF666699"/>
      <name val="Calibri"/>
      <family val="2"/>
    </font>
    <font>
      <b/>
      <sz val="15"/>
      <color rgb="FF003366"/>
      <name val="Calibri"/>
      <family val="2"/>
    </font>
    <font>
      <b/>
      <sz val="13"/>
      <color rgb="FF666699"/>
      <name val="Calibri"/>
      <family val="2"/>
    </font>
    <font>
      <b/>
      <sz val="13"/>
      <color rgb="FF003366"/>
      <name val="Calibri"/>
      <family val="2"/>
    </font>
    <font>
      <b/>
      <sz val="11"/>
      <color rgb="FF666699"/>
      <name val="Calibri"/>
      <family val="2"/>
    </font>
    <font>
      <b/>
      <sz val="11"/>
      <color rgb="FF003366"/>
      <name val="Calibri"/>
      <family val="2"/>
    </font>
    <font>
      <sz val="11"/>
      <color rgb="FF333399"/>
      <name val="Calibri"/>
      <family val="2"/>
    </font>
    <font>
      <sz val="11"/>
      <color rgb="FFFF9900"/>
      <name val="Calibri"/>
      <family val="2"/>
    </font>
    <font>
      <sz val="11"/>
      <color rgb="FF993300"/>
      <name val="Calibri"/>
      <family val="2"/>
    </font>
    <font>
      <sz val="14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2"/>
      <color rgb="FF000000"/>
      <name val="Times New Roman"/>
      <family val="1"/>
    </font>
    <font>
      <sz val="11"/>
      <color theme="1"/>
      <name val="맑은 고딕"/>
      <family val="3"/>
      <charset val="129"/>
    </font>
    <font>
      <b/>
      <sz val="11"/>
      <color rgb="FF333333"/>
      <name val="Calibri"/>
      <family val="2"/>
    </font>
    <font>
      <sz val="18"/>
      <color rgb="FF666699"/>
      <name val="Calibri Light"/>
      <family val="2"/>
    </font>
    <font>
      <b/>
      <sz val="18"/>
      <color rgb="FF003366"/>
      <name val="Cambria"/>
      <family val="1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9C5700"/>
      <name val="맑은 고딕"/>
      <family val="2"/>
      <charset val="129"/>
      <scheme val="minor"/>
    </font>
    <font>
      <sz val="12"/>
      <name val="뼻뮝"/>
      <family val="1"/>
      <charset val="129"/>
    </font>
    <font>
      <sz val="10"/>
      <color rgb="FF000000"/>
      <name val="굴림체"/>
      <family val="3"/>
      <charset val="129"/>
    </font>
    <font>
      <b/>
      <sz val="12"/>
      <color rgb="FF000000"/>
      <name val="바탕체"/>
      <family val="1"/>
      <charset val="129"/>
    </font>
    <font>
      <sz val="12"/>
      <name val="바탕체"/>
      <family val="1"/>
      <charset val="129"/>
    </font>
    <font>
      <sz val="11"/>
      <color indexed="8"/>
      <name val="맑은 고딕"/>
      <family val="3"/>
      <charset val="129"/>
    </font>
    <font>
      <sz val="11"/>
      <color rgb="FF000000"/>
      <name val="굴림체"/>
      <family val="3"/>
      <charset val="129"/>
    </font>
    <font>
      <sz val="11"/>
      <name val="굴림체"/>
      <family val="3"/>
      <charset val="129"/>
    </font>
    <font>
      <sz val="1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20"/>
      <name val="맑은 고딕"/>
      <family val="3"/>
      <charset val="129"/>
      <scheme val="minor"/>
    </font>
    <font>
      <b/>
      <sz val="18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0"/>
      <name val="MS Sans Serif"/>
      <family val="2"/>
    </font>
    <font>
      <b/>
      <sz val="10"/>
      <name val="Helv"/>
      <family val="2"/>
    </font>
    <font>
      <sz val="8"/>
      <name val="Arial"/>
      <family val="2"/>
    </font>
    <font>
      <b/>
      <sz val="12"/>
      <name val="Helv"/>
      <family val="2"/>
    </font>
    <font>
      <b/>
      <sz val="11"/>
      <name val="Helv"/>
      <family val="2"/>
    </font>
    <font>
      <sz val="10"/>
      <color indexed="8"/>
      <name val="MS Sans Serif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</font>
    <font>
      <sz val="8"/>
      <name val="돋움"/>
      <family val="3"/>
      <charset val="129"/>
    </font>
    <font>
      <b/>
      <sz val="14"/>
      <color theme="0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4"/>
      <name val="맑은 고딕"/>
      <family val="3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20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61"/>
      <scheme val="minor"/>
    </font>
    <font>
      <sz val="10"/>
      <name val="맑은 고딕"/>
      <family val="3"/>
      <charset val="129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9.35"/>
      <color theme="1"/>
      <name val="맑은 고딕"/>
      <family val="3"/>
      <charset val="129"/>
    </font>
    <font>
      <sz val="11"/>
      <color theme="1"/>
      <name val="맑은 고딕"/>
      <family val="3"/>
      <charset val="129"/>
      <scheme val="major"/>
    </font>
    <font>
      <sz val="8"/>
      <name val="맑은 고딕"/>
      <family val="3"/>
      <charset val="129"/>
    </font>
    <font>
      <sz val="10"/>
      <color theme="1" tint="0.14999847407452621"/>
      <name val="맑은 고딕"/>
      <family val="3"/>
      <charset val="129"/>
      <scheme val="minor"/>
    </font>
    <font>
      <b/>
      <sz val="11"/>
      <name val="돋움"/>
      <family val="3"/>
      <charset val="129"/>
    </font>
    <font>
      <b/>
      <sz val="18"/>
      <name val="맑은 고딕"/>
      <family val="2"/>
      <charset val="129"/>
      <scheme val="minor"/>
    </font>
    <font>
      <sz val="6"/>
      <name val="맑은 고딕"/>
      <family val="2"/>
      <charset val="129"/>
      <scheme val="minor"/>
    </font>
    <font>
      <sz val="12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</fonts>
  <fills count="68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CCFFFF"/>
      </patternFill>
    </fill>
    <fill>
      <patternFill patternType="solid">
        <fgColor rgb="FFCCCCFF"/>
      </patternFill>
    </fill>
    <fill>
      <patternFill patternType="solid">
        <fgColor rgb="FFFF99CC"/>
      </patternFill>
    </fill>
    <fill>
      <patternFill patternType="solid">
        <fgColor rgb="FFFFFFFF"/>
      </patternFill>
    </fill>
    <fill>
      <patternFill patternType="solid">
        <fgColor rgb="FFCCFFCC"/>
      </patternFill>
    </fill>
    <fill>
      <patternFill patternType="solid">
        <fgColor rgb="FFCC99FF"/>
      </patternFill>
    </fill>
    <fill>
      <patternFill patternType="solid">
        <fgColor rgb="FF99CCFF"/>
      </patternFill>
    </fill>
    <fill>
      <patternFill patternType="solid">
        <fgColor rgb="FFFF8080"/>
      </patternFill>
    </fill>
    <fill>
      <patternFill patternType="solid">
        <fgColor rgb="FFC0C0C0"/>
      </patternFill>
    </fill>
    <fill>
      <patternFill patternType="solid">
        <fgColor rgb="FF00FF00"/>
      </patternFill>
    </fill>
    <fill>
      <patternFill patternType="solid">
        <fgColor rgb="FFFFFF99"/>
      </patternFill>
    </fill>
    <fill>
      <patternFill patternType="solid">
        <fgColor rgb="FFFFCC00"/>
      </patternFill>
    </fill>
    <fill>
      <patternFill patternType="solid">
        <fgColor rgb="FF0066CC"/>
      </patternFill>
    </fill>
    <fill>
      <patternFill patternType="solid">
        <fgColor rgb="FF800080"/>
      </patternFill>
    </fill>
    <fill>
      <patternFill patternType="solid">
        <fgColor rgb="FF33CCCC"/>
      </patternFill>
    </fill>
    <fill>
      <patternFill patternType="solid">
        <fgColor rgb="FF339966"/>
      </patternFill>
    </fill>
    <fill>
      <patternFill patternType="solid">
        <fgColor rgb="FFFF9900"/>
      </patternFill>
    </fill>
    <fill>
      <patternFill patternType="solid">
        <fgColor rgb="FF333399"/>
      </patternFill>
    </fill>
    <fill>
      <patternFill patternType="solid">
        <fgColor rgb="FFFF6600"/>
      </patternFill>
    </fill>
    <fill>
      <patternFill patternType="solid">
        <fgColor rgb="FFFF0000"/>
      </patternFill>
    </fill>
    <fill>
      <patternFill patternType="solid">
        <fgColor rgb="FF969696"/>
      </patternFill>
    </fill>
    <fill>
      <patternFill patternType="solid">
        <fgColor rgb="FFE4E1D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</fills>
  <borders count="1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theme="9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theme="0" tint="-0.34998626667073579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theme="0" tint="-0.34998626667073579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theme="0" tint="-0.34998626667073579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theme="0" tint="-0.34998626667073579"/>
      </left>
      <right style="hair">
        <color indexed="64"/>
      </right>
      <top/>
      <bottom style="hair">
        <color indexed="64"/>
      </bottom>
      <diagonal/>
    </border>
    <border>
      <left style="hair">
        <color theme="0" tint="-0.34998626667073579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theme="0" tint="-0.34998626667073579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</borders>
  <cellStyleXfs count="4040">
    <xf numFmtId="0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Font="0" applyFill="0" applyBorder="0" applyAlignment="0" applyProtection="0"/>
    <xf numFmtId="0" fontId="7" fillId="0" borderId="0"/>
    <xf numFmtId="0" fontId="8" fillId="0" borderId="0"/>
    <xf numFmtId="0" fontId="9" fillId="0" borderId="0"/>
    <xf numFmtId="0" fontId="7" fillId="0" borderId="0"/>
    <xf numFmtId="0" fontId="10" fillId="0" borderId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4" borderId="0" applyNumberFormat="0" applyBorder="0" applyAlignment="0" applyProtection="0"/>
    <xf numFmtId="0" fontId="11" fillId="14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13" borderId="0" applyNumberFormat="0" applyBorder="0" applyAlignment="0" applyProtection="0"/>
    <xf numFmtId="0" fontId="11" fillId="3" borderId="0" applyNumberFormat="0" applyBorder="0" applyAlignment="0" applyProtection="0"/>
    <xf numFmtId="0" fontId="3" fillId="6" borderId="0" applyNumberFormat="0" applyBorder="0" applyAlignment="0" applyProtection="0">
      <alignment vertical="center"/>
    </xf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3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3" fillId="5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2" fillId="15" borderId="0" applyNumberFormat="0" applyBorder="0" applyAlignment="0" applyProtection="0"/>
    <xf numFmtId="0" fontId="12" fillId="21" borderId="0" applyNumberFormat="0" applyBorder="0" applyAlignment="0" applyProtection="0"/>
    <xf numFmtId="0" fontId="12" fillId="3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3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24" borderId="0" applyNumberFormat="0" applyBorder="0" applyAlignment="0" applyProtection="0"/>
    <xf numFmtId="0" fontId="12" fillId="20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4" fillId="17" borderId="3" applyNumberFormat="0" applyAlignment="0" applyProtection="0"/>
    <xf numFmtId="0" fontId="14" fillId="17" borderId="3" applyNumberFormat="0" applyAlignment="0" applyProtection="0"/>
    <xf numFmtId="0" fontId="15" fillId="29" borderId="4" applyNumberFormat="0" applyAlignment="0" applyProtection="0"/>
    <xf numFmtId="0" fontId="15" fillId="29" borderId="4" applyNumberFormat="0" applyAlignment="0" applyProtection="0"/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0" fontId="16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178" fontId="17" fillId="0" borderId="0">
      <alignment vertical="center"/>
    </xf>
    <xf numFmtId="0" fontId="18" fillId="0" borderId="0" applyNumberFormat="0" applyFill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20" fillId="0" borderId="5" applyNumberFormat="0" applyAlignment="0" applyProtection="0">
      <alignment horizontal="left" vertical="center"/>
    </xf>
    <xf numFmtId="0" fontId="20" fillId="0" borderId="2">
      <alignment horizontal="left" vertical="center"/>
    </xf>
    <xf numFmtId="0" fontId="21" fillId="0" borderId="6" applyNumberFormat="0" applyFill="0" applyAlignment="0" applyProtection="0"/>
    <xf numFmtId="0" fontId="22" fillId="0" borderId="6" applyNumberFormat="0" applyFill="0" applyAlignment="0" applyProtection="0"/>
    <xf numFmtId="0" fontId="23" fillId="0" borderId="6" applyNumberFormat="0" applyFill="0" applyAlignment="0" applyProtection="0"/>
    <xf numFmtId="0" fontId="24" fillId="0" borderId="6" applyNumberFormat="0" applyFill="0" applyAlignment="0" applyProtection="0"/>
    <xf numFmtId="0" fontId="25" fillId="0" borderId="7" applyNumberFormat="0" applyFill="0" applyAlignment="0" applyProtection="0"/>
    <xf numFmtId="0" fontId="26" fillId="0" borderId="7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3" borderId="3" applyNumberFormat="0" applyAlignment="0" applyProtection="0"/>
    <xf numFmtId="0" fontId="27" fillId="3" borderId="3" applyNumberFormat="0" applyAlignment="0" applyProtection="0"/>
    <xf numFmtId="0" fontId="28" fillId="0" borderId="8" applyNumberFormat="0" applyFill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17" fillId="0" borderId="0"/>
    <xf numFmtId="0" fontId="3" fillId="0" borderId="0"/>
    <xf numFmtId="0" fontId="11" fillId="0" borderId="0"/>
    <xf numFmtId="0" fontId="3" fillId="0" borderId="0">
      <alignment vertical="center"/>
    </xf>
    <xf numFmtId="0" fontId="11" fillId="0" borderId="0">
      <alignment vertical="center"/>
    </xf>
    <xf numFmtId="0" fontId="3" fillId="0" borderId="0"/>
    <xf numFmtId="0" fontId="11" fillId="0" borderId="0"/>
    <xf numFmtId="0" fontId="3" fillId="0" borderId="0">
      <alignment vertical="center"/>
    </xf>
    <xf numFmtId="0" fontId="11" fillId="0" borderId="0">
      <alignment vertical="center"/>
    </xf>
    <xf numFmtId="0" fontId="30" fillId="0" borderId="0"/>
    <xf numFmtId="0" fontId="11" fillId="0" borderId="0"/>
    <xf numFmtId="0" fontId="3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17" fillId="0" borderId="0">
      <alignment vertical="center"/>
    </xf>
    <xf numFmtId="0" fontId="11" fillId="0" borderId="0"/>
    <xf numFmtId="0" fontId="3" fillId="0" borderId="0"/>
    <xf numFmtId="0" fontId="11" fillId="0" borderId="0"/>
    <xf numFmtId="0" fontId="32" fillId="0" borderId="0"/>
    <xf numFmtId="0" fontId="33" fillId="0" borderId="0"/>
    <xf numFmtId="0" fontId="3" fillId="0" borderId="0">
      <alignment vertical="center"/>
    </xf>
    <xf numFmtId="0" fontId="11" fillId="0" borderId="0">
      <alignment vertical="center"/>
    </xf>
    <xf numFmtId="0" fontId="9" fillId="0" borderId="0"/>
    <xf numFmtId="0" fontId="8" fillId="0" borderId="0"/>
    <xf numFmtId="0" fontId="31" fillId="0" borderId="0">
      <alignment vertical="center"/>
    </xf>
    <xf numFmtId="0" fontId="3" fillId="0" borderId="0"/>
    <xf numFmtId="0" fontId="11" fillId="0" borderId="0">
      <alignment vertical="center"/>
    </xf>
    <xf numFmtId="0" fontId="3" fillId="0" borderId="0">
      <alignment vertical="center"/>
    </xf>
    <xf numFmtId="0" fontId="3" fillId="0" borderId="0"/>
    <xf numFmtId="0" fontId="34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5" fillId="0" borderId="0"/>
    <xf numFmtId="0" fontId="17" fillId="0" borderId="0"/>
    <xf numFmtId="0" fontId="3" fillId="0" borderId="0"/>
    <xf numFmtId="0" fontId="11" fillId="0" borderId="0"/>
    <xf numFmtId="0" fontId="3" fillId="0" borderId="0">
      <alignment vertical="center"/>
    </xf>
    <xf numFmtId="0" fontId="11" fillId="0" borderId="0">
      <alignment vertical="center"/>
    </xf>
    <xf numFmtId="0" fontId="8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>
      <alignment vertical="center"/>
    </xf>
    <xf numFmtId="0" fontId="3" fillId="0" borderId="0">
      <alignment vertical="center"/>
    </xf>
    <xf numFmtId="0" fontId="11" fillId="0" borderId="0">
      <alignment vertical="center"/>
    </xf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7" fillId="0" borderId="0"/>
    <xf numFmtId="0" fontId="17" fillId="0" borderId="0"/>
    <xf numFmtId="0" fontId="16" fillId="0" borderId="0"/>
    <xf numFmtId="0" fontId="11" fillId="4" borderId="3" applyNumberFormat="0" applyFont="0" applyAlignment="0" applyProtection="0"/>
    <xf numFmtId="0" fontId="11" fillId="4" borderId="3" applyNumberFormat="0" applyFont="0" applyAlignment="0" applyProtection="0"/>
    <xf numFmtId="0" fontId="11" fillId="4" borderId="3" applyNumberFormat="0" applyFont="0" applyAlignment="0" applyProtection="0"/>
    <xf numFmtId="0" fontId="36" fillId="17" borderId="3" applyNumberFormat="0" applyAlignment="0" applyProtection="0"/>
    <xf numFmtId="0" fontId="36" fillId="17" borderId="3" applyNumberFormat="0" applyAlignment="0" applyProtection="0"/>
    <xf numFmtId="9" fontId="11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39" fillId="0" borderId="9" applyNumberFormat="0" applyFill="0" applyAlignment="0" applyProtection="0"/>
    <xf numFmtId="0" fontId="40" fillId="0" borderId="0" applyNumberForma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41" fillId="2" borderId="0" applyNumberFormat="0" applyBorder="0" applyAlignment="0" applyProtection="0">
      <alignment vertical="center"/>
    </xf>
    <xf numFmtId="0" fontId="42" fillId="0" borderId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8" fillId="0" borderId="0"/>
    <xf numFmtId="41" fontId="8" fillId="0" borderId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4" fillId="0" borderId="0" applyNumberFormat="0" applyFill="0" applyBorder="0" applyAlignment="0" applyProtection="0"/>
    <xf numFmtId="42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3" fillId="0" borderId="0"/>
    <xf numFmtId="0" fontId="11" fillId="0" borderId="0"/>
    <xf numFmtId="0" fontId="3" fillId="0" borderId="0"/>
    <xf numFmtId="0" fontId="3" fillId="0" borderId="0"/>
    <xf numFmtId="0" fontId="11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46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3" fillId="0" borderId="0"/>
    <xf numFmtId="0" fontId="1" fillId="0" borderId="0">
      <alignment vertical="center"/>
    </xf>
    <xf numFmtId="0" fontId="1" fillId="0" borderId="0">
      <alignment vertical="center"/>
    </xf>
    <xf numFmtId="0" fontId="6" fillId="0" borderId="0"/>
    <xf numFmtId="0" fontId="46" fillId="0" borderId="0">
      <alignment vertical="center"/>
    </xf>
    <xf numFmtId="0" fontId="7" fillId="0" borderId="0">
      <alignment vertical="center"/>
    </xf>
    <xf numFmtId="0" fontId="11" fillId="0" borderId="0"/>
    <xf numFmtId="0" fontId="8" fillId="0" borderId="0"/>
    <xf numFmtId="0" fontId="11" fillId="0" borderId="0"/>
    <xf numFmtId="0" fontId="3" fillId="0" borderId="0"/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11" fillId="0" borderId="0"/>
    <xf numFmtId="0" fontId="3" fillId="0" borderId="0"/>
    <xf numFmtId="0" fontId="34" fillId="0" borderId="0"/>
    <xf numFmtId="0" fontId="3" fillId="0" borderId="0"/>
    <xf numFmtId="0" fontId="8" fillId="0" borderId="0"/>
    <xf numFmtId="0" fontId="47" fillId="0" borderId="0">
      <alignment vertical="center"/>
    </xf>
    <xf numFmtId="0" fontId="48" fillId="0" borderId="0">
      <alignment vertical="center"/>
    </xf>
    <xf numFmtId="0" fontId="11" fillId="0" borderId="0">
      <alignment vertical="center"/>
    </xf>
    <xf numFmtId="0" fontId="47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5" fillId="0" borderId="0"/>
    <xf numFmtId="179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0" fontId="55" fillId="0" borderId="0"/>
    <xf numFmtId="0" fontId="16" fillId="0" borderId="0"/>
    <xf numFmtId="0" fontId="56" fillId="0" borderId="0"/>
    <xf numFmtId="38" fontId="57" fillId="33" borderId="0" applyNumberFormat="0" applyBorder="0" applyAlignment="0" applyProtection="0"/>
    <xf numFmtId="0" fontId="58" fillId="0" borderId="0">
      <alignment horizontal="left"/>
    </xf>
    <xf numFmtId="10" fontId="57" fillId="33" borderId="1" applyNumberFormat="0" applyBorder="0" applyAlignment="0" applyProtection="0"/>
    <xf numFmtId="0" fontId="59" fillId="0" borderId="13"/>
    <xf numFmtId="181" fontId="6" fillId="0" borderId="0"/>
    <xf numFmtId="10" fontId="16" fillId="0" borderId="0" applyFont="0" applyFill="0" applyBorder="0" applyAlignment="0" applyProtection="0"/>
    <xf numFmtId="0" fontId="59" fillId="0" borderId="0"/>
    <xf numFmtId="3" fontId="60" fillId="0" borderId="0" applyNumberFormat="0">
      <alignment horizontal="right" vertical="center"/>
    </xf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63" fillId="34" borderId="0" applyNumberFormat="0" applyBorder="0" applyAlignment="0" applyProtection="0">
      <alignment vertical="center"/>
    </xf>
    <xf numFmtId="0" fontId="64" fillId="35" borderId="0" applyNumberFormat="0" applyBorder="0" applyAlignment="0" applyProtection="0">
      <alignment vertical="center"/>
    </xf>
    <xf numFmtId="0" fontId="65" fillId="2" borderId="0" applyNumberFormat="0" applyBorder="0" applyAlignment="0" applyProtection="0">
      <alignment vertical="center"/>
    </xf>
    <xf numFmtId="0" fontId="70" fillId="0" borderId="46" applyNumberFormat="0" applyFill="0" applyAlignment="0" applyProtection="0">
      <alignment vertical="center"/>
    </xf>
    <xf numFmtId="0" fontId="71" fillId="0" borderId="47" applyNumberFormat="0" applyFill="0" applyAlignment="0" applyProtection="0">
      <alignment vertical="center"/>
    </xf>
    <xf numFmtId="0" fontId="72" fillId="0" borderId="48" applyNumberFormat="0" applyFill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3" fillId="3" borderId="49" applyNumberFormat="0" applyAlignment="0" applyProtection="0">
      <alignment vertical="center"/>
    </xf>
    <xf numFmtId="0" fontId="74" fillId="38" borderId="50" applyNumberFormat="0" applyAlignment="0" applyProtection="0">
      <alignment vertical="center"/>
    </xf>
    <xf numFmtId="0" fontId="75" fillId="38" borderId="49" applyNumberFormat="0" applyAlignment="0" applyProtection="0">
      <alignment vertical="center"/>
    </xf>
    <xf numFmtId="0" fontId="76" fillId="0" borderId="51" applyNumberFormat="0" applyFill="0" applyAlignment="0" applyProtection="0">
      <alignment vertical="center"/>
    </xf>
    <xf numFmtId="0" fontId="77" fillId="39" borderId="52" applyNumberFormat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80" fillId="0" borderId="54" applyNumberFormat="0" applyFill="0" applyAlignment="0" applyProtection="0">
      <alignment vertical="center"/>
    </xf>
    <xf numFmtId="0" fontId="8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81" fillId="42" borderId="0" applyNumberFormat="0" applyBorder="0" applyAlignment="0" applyProtection="0">
      <alignment vertical="center"/>
    </xf>
    <xf numFmtId="0" fontId="81" fillId="43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81" fillId="46" borderId="0" applyNumberFormat="0" applyBorder="0" applyAlignment="0" applyProtection="0">
      <alignment vertical="center"/>
    </xf>
    <xf numFmtId="0" fontId="81" fillId="47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81" fillId="48" borderId="0" applyNumberFormat="0" applyBorder="0" applyAlignment="0" applyProtection="0">
      <alignment vertical="center"/>
    </xf>
    <xf numFmtId="0" fontId="81" fillId="49" borderId="0" applyNumberFormat="0" applyBorder="0" applyAlignment="0" applyProtection="0">
      <alignment vertical="center"/>
    </xf>
    <xf numFmtId="0" fontId="1" fillId="50" borderId="0" applyNumberFormat="0" applyBorder="0" applyAlignment="0" applyProtection="0">
      <alignment vertical="center"/>
    </xf>
    <xf numFmtId="0" fontId="1" fillId="51" borderId="0" applyNumberFormat="0" applyBorder="0" applyAlignment="0" applyProtection="0">
      <alignment vertical="center"/>
    </xf>
    <xf numFmtId="0" fontId="81" fillId="52" borderId="0" applyNumberFormat="0" applyBorder="0" applyAlignment="0" applyProtection="0">
      <alignment vertical="center"/>
    </xf>
    <xf numFmtId="0" fontId="81" fillId="53" borderId="0" applyNumberFormat="0" applyBorder="0" applyAlignment="0" applyProtection="0">
      <alignment vertical="center"/>
    </xf>
    <xf numFmtId="0" fontId="1" fillId="54" borderId="0" applyNumberFormat="0" applyBorder="0" applyAlignment="0" applyProtection="0">
      <alignment vertical="center"/>
    </xf>
    <xf numFmtId="0" fontId="1" fillId="55" borderId="0" applyNumberFormat="0" applyBorder="0" applyAlignment="0" applyProtection="0">
      <alignment vertical="center"/>
    </xf>
    <xf numFmtId="0" fontId="81" fillId="56" borderId="0" applyNumberFormat="0" applyBorder="0" applyAlignment="0" applyProtection="0">
      <alignment vertical="center"/>
    </xf>
    <xf numFmtId="0" fontId="81" fillId="57" borderId="0" applyNumberFormat="0" applyBorder="0" applyAlignment="0" applyProtection="0">
      <alignment vertical="center"/>
    </xf>
    <xf numFmtId="0" fontId="1" fillId="5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81" fillId="59" borderId="0" applyNumberFormat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1" fillId="4" borderId="53" applyNumberFormat="0" applyFont="0" applyAlignment="0" applyProtection="0">
      <alignment vertical="center"/>
    </xf>
    <xf numFmtId="0" fontId="6" fillId="0" borderId="0">
      <alignment vertical="center"/>
    </xf>
  </cellStyleXfs>
  <cellXfs count="457">
    <xf numFmtId="0" fontId="0" fillId="0" borderId="0" xfId="0">
      <alignment vertical="center"/>
    </xf>
    <xf numFmtId="0" fontId="50" fillId="0" borderId="0" xfId="0" applyFont="1">
      <alignment vertical="center"/>
    </xf>
    <xf numFmtId="0" fontId="51" fillId="0" borderId="0" xfId="0" applyFont="1" applyBorder="1">
      <alignment vertical="center"/>
    </xf>
    <xf numFmtId="0" fontId="52" fillId="0" borderId="12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4" fillId="0" borderId="14" xfId="0" applyFont="1" applyBorder="1" applyAlignment="1">
      <alignment horizontal="center" vertical="center"/>
    </xf>
    <xf numFmtId="176" fontId="54" fillId="0" borderId="14" xfId="0" applyNumberFormat="1" applyFont="1" applyFill="1" applyBorder="1" applyAlignment="1">
      <alignment horizontal="center" vertical="center"/>
    </xf>
    <xf numFmtId="0" fontId="54" fillId="0" borderId="15" xfId="0" applyNumberFormat="1" applyFont="1" applyFill="1" applyBorder="1" applyAlignment="1">
      <alignment horizontal="center" vertical="center"/>
    </xf>
    <xf numFmtId="176" fontId="54" fillId="0" borderId="19" xfId="0" applyNumberFormat="1" applyFont="1" applyFill="1" applyBorder="1" applyAlignment="1">
      <alignment horizontal="center" vertical="center"/>
    </xf>
    <xf numFmtId="0" fontId="54" fillId="0" borderId="20" xfId="0" applyNumberFormat="1" applyFont="1" applyFill="1" applyBorder="1" applyAlignment="1">
      <alignment horizontal="center" vertical="center"/>
    </xf>
    <xf numFmtId="0" fontId="54" fillId="0" borderId="19" xfId="0" applyFont="1" applyFill="1" applyBorder="1" applyAlignment="1">
      <alignment horizontal="center" vertical="center" wrapText="1"/>
    </xf>
    <xf numFmtId="176" fontId="54" fillId="0" borderId="27" xfId="0" applyNumberFormat="1" applyFont="1" applyFill="1" applyBorder="1" applyAlignment="1">
      <alignment horizontal="center" vertical="center"/>
    </xf>
    <xf numFmtId="0" fontId="54" fillId="0" borderId="28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9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41" xfId="0" applyFill="1" applyBorder="1" applyAlignment="1">
      <alignment horizontal="center" vertical="center"/>
    </xf>
    <xf numFmtId="0" fontId="0" fillId="0" borderId="42" xfId="0" applyFill="1" applyBorder="1" applyAlignment="1">
      <alignment horizontal="center" vertical="center"/>
    </xf>
    <xf numFmtId="0" fontId="0" fillId="0" borderId="43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176" fontId="0" fillId="0" borderId="42" xfId="0" applyNumberFormat="1" applyFill="1" applyBorder="1" applyAlignment="1">
      <alignment horizontal="center" vertical="center"/>
    </xf>
    <xf numFmtId="176" fontId="0" fillId="0" borderId="39" xfId="0" applyNumberFormat="1" applyBorder="1" applyAlignment="1">
      <alignment horizontal="center" vertical="center"/>
    </xf>
    <xf numFmtId="0" fontId="69" fillId="37" borderId="59" xfId="0" applyFont="1" applyFill="1" applyBorder="1" applyAlignment="1">
      <alignment horizontal="center" vertical="center"/>
    </xf>
    <xf numFmtId="0" fontId="69" fillId="37" borderId="38" xfId="0" applyFont="1" applyFill="1" applyBorder="1" applyAlignment="1">
      <alignment horizontal="center" vertical="center"/>
    </xf>
    <xf numFmtId="0" fontId="69" fillId="37" borderId="38" xfId="0" applyFont="1" applyFill="1" applyBorder="1" applyAlignment="1">
      <alignment horizontal="center" vertical="center" wrapText="1"/>
    </xf>
    <xf numFmtId="0" fontId="69" fillId="37" borderId="60" xfId="0" applyFont="1" applyFill="1" applyBorder="1" applyAlignment="1">
      <alignment horizontal="center" vertical="center"/>
    </xf>
    <xf numFmtId="182" fontId="0" fillId="0" borderId="39" xfId="3993" applyNumberFormat="1" applyFont="1" applyFill="1" applyBorder="1" applyAlignment="1">
      <alignment horizontal="center" vertical="center"/>
    </xf>
    <xf numFmtId="176" fontId="0" fillId="0" borderId="39" xfId="0" applyNumberFormat="1" applyFill="1" applyBorder="1" applyAlignment="1">
      <alignment horizontal="center" vertical="center"/>
    </xf>
    <xf numFmtId="0" fontId="0" fillId="0" borderId="40" xfId="0" applyFill="1" applyBorder="1" applyAlignment="1">
      <alignment horizontal="center" vertical="center"/>
    </xf>
    <xf numFmtId="0" fontId="82" fillId="0" borderId="58" xfId="0" applyFont="1" applyFill="1" applyBorder="1" applyAlignment="1">
      <alignment horizontal="center" vertical="center"/>
    </xf>
    <xf numFmtId="0" fontId="82" fillId="0" borderId="45" xfId="0" applyFont="1" applyFill="1" applyBorder="1" applyAlignment="1">
      <alignment horizontal="center" vertical="center"/>
    </xf>
    <xf numFmtId="176" fontId="82" fillId="0" borderId="44" xfId="0" applyNumberFormat="1" applyFont="1" applyFill="1" applyBorder="1" applyAlignment="1">
      <alignment horizontal="center" vertical="center"/>
    </xf>
    <xf numFmtId="49" fontId="3" fillId="0" borderId="1" xfId="0" quotePrefix="1" applyNumberFormat="1" applyFont="1" applyFill="1" applyBorder="1" applyAlignment="1">
      <alignment vertical="center" wrapText="1"/>
    </xf>
    <xf numFmtId="176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5" fillId="0" borderId="1" xfId="0" applyFont="1" applyBorder="1" applyAlignment="1">
      <alignment horizontal="center" vertical="center" wrapText="1"/>
    </xf>
    <xf numFmtId="1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31" borderId="1" xfId="0" applyFont="1" applyFill="1" applyBorder="1" applyAlignment="1">
      <alignment horizontal="center" vertical="center"/>
    </xf>
    <xf numFmtId="49" fontId="3" fillId="31" borderId="1" xfId="0" applyNumberFormat="1" applyFont="1" applyFill="1" applyBorder="1" applyAlignment="1">
      <alignment horizontal="center" vertical="center"/>
    </xf>
    <xf numFmtId="0" fontId="35" fillId="31" borderId="1" xfId="0" applyFont="1" applyFill="1" applyBorder="1" applyAlignment="1">
      <alignment horizontal="center" vertical="center" wrapText="1"/>
    </xf>
    <xf numFmtId="0" fontId="67" fillId="0" borderId="1" xfId="0" applyNumberFormat="1" applyFont="1" applyFill="1" applyBorder="1" applyAlignment="1">
      <alignment horizontal="center" vertical="center"/>
    </xf>
    <xf numFmtId="49" fontId="67" fillId="0" borderId="1" xfId="0" applyNumberFormat="1" applyFont="1" applyFill="1" applyBorder="1" applyAlignment="1">
      <alignment horizontal="center" vertical="center"/>
    </xf>
    <xf numFmtId="0" fontId="49" fillId="0" borderId="1" xfId="0" applyFont="1" applyFill="1" applyBorder="1" applyAlignment="1">
      <alignment horizontal="center" vertical="center"/>
    </xf>
    <xf numFmtId="49" fontId="46" fillId="0" borderId="1" xfId="0" applyNumberFormat="1" applyFont="1" applyFill="1" applyBorder="1" applyAlignment="1">
      <alignment horizontal="center" vertical="center"/>
    </xf>
    <xf numFmtId="0" fontId="49" fillId="0" borderId="1" xfId="3994" applyNumberFormat="1" applyFont="1" applyFill="1" applyBorder="1" applyAlignment="1">
      <alignment horizontal="center" vertical="center"/>
    </xf>
    <xf numFmtId="49" fontId="49" fillId="0" borderId="1" xfId="3994" applyNumberFormat="1" applyFont="1" applyFill="1" applyBorder="1" applyAlignment="1">
      <alignment horizontal="center" vertical="center"/>
    </xf>
    <xf numFmtId="0" fontId="49" fillId="0" borderId="1" xfId="3994" applyFont="1" applyFill="1" applyBorder="1" applyAlignment="1">
      <alignment horizontal="center" vertical="center"/>
    </xf>
    <xf numFmtId="0" fontId="49" fillId="0" borderId="1" xfId="3996" applyNumberFormat="1" applyFont="1" applyFill="1" applyBorder="1" applyAlignment="1">
      <alignment horizontal="center" vertical="center"/>
    </xf>
    <xf numFmtId="49" fontId="49" fillId="0" borderId="1" xfId="3996" applyNumberFormat="1" applyFont="1" applyFill="1" applyBorder="1" applyAlignment="1">
      <alignment horizontal="center" vertical="center"/>
    </xf>
    <xf numFmtId="0" fontId="49" fillId="0" borderId="1" xfId="3996" applyFont="1" applyFill="1" applyBorder="1" applyAlignment="1">
      <alignment horizontal="center" vertical="center"/>
    </xf>
    <xf numFmtId="0" fontId="49" fillId="0" borderId="1" xfId="3995" applyNumberFormat="1" applyFont="1" applyFill="1" applyBorder="1" applyAlignment="1">
      <alignment horizontal="center" vertical="center"/>
    </xf>
    <xf numFmtId="49" fontId="49" fillId="0" borderId="1" xfId="3995" applyNumberFormat="1" applyFont="1" applyFill="1" applyBorder="1" applyAlignment="1">
      <alignment horizontal="center" vertical="center"/>
    </xf>
    <xf numFmtId="0" fontId="49" fillId="0" borderId="1" xfId="3995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49" fillId="0" borderId="1" xfId="737" applyFont="1" applyFill="1" applyBorder="1" applyAlignment="1" applyProtection="1">
      <alignment horizontal="left" vertical="center"/>
      <protection locked="0"/>
    </xf>
    <xf numFmtId="0" fontId="3" fillId="0" borderId="1" xfId="737" applyFont="1" applyBorder="1">
      <alignment vertical="center"/>
    </xf>
    <xf numFmtId="0" fontId="3" fillId="0" borderId="0" xfId="0" applyFont="1" applyAlignment="1">
      <alignment horizontal="center" vertical="center" wrapText="1"/>
    </xf>
    <xf numFmtId="0" fontId="0" fillId="36" borderId="1" xfId="0" applyFill="1" applyBorder="1" applyAlignment="1">
      <alignment horizontal="center" vertical="center"/>
    </xf>
    <xf numFmtId="0" fontId="0" fillId="0" borderId="55" xfId="0" applyFill="1" applyBorder="1" applyAlignment="1">
      <alignment horizontal="center" vertical="center"/>
    </xf>
    <xf numFmtId="0" fontId="0" fillId="0" borderId="56" xfId="0" applyFill="1" applyBorder="1" applyAlignment="1">
      <alignment horizontal="center" vertical="center"/>
    </xf>
    <xf numFmtId="0" fontId="0" fillId="0" borderId="57" xfId="0" applyFill="1" applyBorder="1" applyAlignment="1">
      <alignment horizontal="center" vertical="center"/>
    </xf>
    <xf numFmtId="182" fontId="82" fillId="0" borderId="44" xfId="3993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quotePrefix="1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0" fillId="0" borderId="39" xfId="0" applyNumberFormat="1" applyFill="1" applyBorder="1" applyAlignment="1">
      <alignment horizontal="center" vertical="center"/>
    </xf>
    <xf numFmtId="0" fontId="3" fillId="0" borderId="39" xfId="0" applyFont="1" applyFill="1" applyBorder="1" applyAlignment="1">
      <alignment horizontal="center" vertical="center"/>
    </xf>
    <xf numFmtId="0" fontId="0" fillId="0" borderId="39" xfId="0" applyFill="1" applyBorder="1" applyAlignment="1">
      <alignment vertical="center"/>
    </xf>
    <xf numFmtId="184" fontId="0" fillId="0" borderId="39" xfId="0" applyNumberFormat="1" applyBorder="1" applyAlignment="1">
      <alignment horizontal="center" vertical="center"/>
    </xf>
    <xf numFmtId="41" fontId="0" fillId="0" borderId="40" xfId="3992" applyFont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41" fontId="0" fillId="0" borderId="41" xfId="3992" applyFont="1" applyBorder="1" applyAlignment="1">
      <alignment horizontal="center" vertical="center"/>
    </xf>
    <xf numFmtId="0" fontId="0" fillId="31" borderId="1" xfId="0" applyFill="1" applyBorder="1" applyAlignment="1">
      <alignment horizontal="center" vertical="center"/>
    </xf>
    <xf numFmtId="0" fontId="86" fillId="0" borderId="1" xfId="0" applyFont="1" applyFill="1" applyBorder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0" fillId="31" borderId="1" xfId="0" quotePrefix="1" applyNumberFormat="1" applyFill="1" applyBorder="1" applyAlignment="1">
      <alignment horizontal="center" vertical="center" wrapText="1"/>
    </xf>
    <xf numFmtId="0" fontId="87" fillId="0" borderId="1" xfId="0" applyNumberFormat="1" applyFont="1" applyFill="1" applyBorder="1" applyAlignment="1">
      <alignment horizontal="center" vertical="center"/>
    </xf>
    <xf numFmtId="49" fontId="87" fillId="31" borderId="1" xfId="0" applyNumberFormat="1" applyFont="1" applyFill="1" applyBorder="1" applyAlignment="1">
      <alignment horizontal="center" vertical="center"/>
    </xf>
    <xf numFmtId="0" fontId="87" fillId="31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87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41" xfId="0" applyNumberFormat="1" applyBorder="1" applyAlignment="1">
      <alignment horizontal="center" vertical="center"/>
    </xf>
    <xf numFmtId="176" fontId="0" fillId="0" borderId="41" xfId="3992" applyNumberFormat="1" applyFont="1" applyBorder="1" applyAlignment="1">
      <alignment horizontal="center" vertical="center"/>
    </xf>
    <xf numFmtId="176" fontId="3" fillId="0" borderId="41" xfId="3992" applyNumberFormat="1" applyFont="1" applyBorder="1" applyAlignment="1">
      <alignment horizontal="center" vertical="center"/>
    </xf>
    <xf numFmtId="176" fontId="3" fillId="0" borderId="41" xfId="0" applyNumberFormat="1" applyFont="1" applyBorder="1" applyAlignment="1">
      <alignment horizontal="center" vertical="center" wrapText="1"/>
    </xf>
    <xf numFmtId="176" fontId="0" fillId="0" borderId="0" xfId="0" applyNumberFormat="1">
      <alignment vertical="center"/>
    </xf>
    <xf numFmtId="49" fontId="0" fillId="31" borderId="1" xfId="0" applyNumberFormat="1" applyFill="1" applyBorder="1" applyAlignment="1">
      <alignment horizontal="center" vertical="center"/>
    </xf>
    <xf numFmtId="182" fontId="0" fillId="0" borderId="1" xfId="3993" applyNumberFormat="1" applyFont="1" applyFill="1" applyBorder="1" applyAlignment="1">
      <alignment horizontal="center" vertical="center"/>
    </xf>
    <xf numFmtId="182" fontId="0" fillId="0" borderId="42" xfId="3993" applyNumberFormat="1" applyFont="1" applyFill="1" applyBorder="1" applyAlignment="1">
      <alignment horizontal="center" vertical="center"/>
    </xf>
    <xf numFmtId="0" fontId="3" fillId="61" borderId="1" xfId="0" applyFont="1" applyFill="1" applyBorder="1" applyAlignment="1">
      <alignment horizontal="center" vertical="center"/>
    </xf>
    <xf numFmtId="176" fontId="3" fillId="61" borderId="1" xfId="0" applyNumberFormat="1" applyFont="1" applyFill="1" applyBorder="1" applyAlignment="1">
      <alignment horizontal="center" vertical="center" wrapText="1"/>
    </xf>
    <xf numFmtId="49" fontId="0" fillId="61" borderId="1" xfId="0" applyNumberFormat="1" applyFill="1" applyBorder="1" applyAlignment="1">
      <alignment horizontal="center" vertical="center"/>
    </xf>
    <xf numFmtId="0" fontId="0" fillId="61" borderId="1" xfId="0" applyFill="1" applyBorder="1" applyAlignment="1">
      <alignment horizontal="center" vertical="center"/>
    </xf>
    <xf numFmtId="0" fontId="89" fillId="31" borderId="1" xfId="0" applyFont="1" applyFill="1" applyBorder="1">
      <alignment vertical="center"/>
    </xf>
    <xf numFmtId="0" fontId="88" fillId="31" borderId="1" xfId="0" applyFont="1" applyFill="1" applyBorder="1" applyAlignment="1">
      <alignment horizontal="center" vertical="center"/>
    </xf>
    <xf numFmtId="49" fontId="0" fillId="36" borderId="1" xfId="0" applyNumberFormat="1" applyFill="1" applyBorder="1" applyAlignment="1">
      <alignment horizontal="center" vertical="center"/>
    </xf>
    <xf numFmtId="0" fontId="3" fillId="36" borderId="1" xfId="0" applyFont="1" applyFill="1" applyBorder="1" applyAlignment="1">
      <alignment horizontal="center" vertical="center"/>
    </xf>
    <xf numFmtId="176" fontId="3" fillId="36" borderId="1" xfId="0" applyNumberFormat="1" applyFont="1" applyFill="1" applyBorder="1" applyAlignment="1">
      <alignment horizontal="center" vertical="center" wrapText="1"/>
    </xf>
    <xf numFmtId="0" fontId="90" fillId="36" borderId="1" xfId="0" applyFont="1" applyFill="1" applyBorder="1">
      <alignment vertical="center"/>
    </xf>
    <xf numFmtId="0" fontId="0" fillId="36" borderId="1" xfId="0" applyFill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 wrapText="1"/>
    </xf>
    <xf numFmtId="176" fontId="3" fillId="0" borderId="39" xfId="0" applyNumberFormat="1" applyFont="1" applyBorder="1" applyAlignment="1">
      <alignment horizontal="center" vertical="center" wrapText="1"/>
    </xf>
    <xf numFmtId="176" fontId="3" fillId="0" borderId="40" xfId="0" applyNumberFormat="1" applyFont="1" applyBorder="1" applyAlignment="1">
      <alignment horizontal="center" vertical="center" wrapText="1"/>
    </xf>
    <xf numFmtId="0" fontId="3" fillId="32" borderId="1" xfId="0" applyFont="1" applyFill="1" applyBorder="1" applyAlignment="1">
      <alignment horizontal="center" vertical="center"/>
    </xf>
    <xf numFmtId="0" fontId="3" fillId="32" borderId="1" xfId="0" applyFont="1" applyFill="1" applyBorder="1" applyAlignment="1">
      <alignment horizontal="center" vertical="center" wrapText="1"/>
    </xf>
    <xf numFmtId="0" fontId="3" fillId="0" borderId="42" xfId="0" applyFont="1" applyFill="1" applyBorder="1" applyAlignment="1">
      <alignment horizontal="center" vertical="center"/>
    </xf>
    <xf numFmtId="0" fontId="0" fillId="31" borderId="1" xfId="0" applyFill="1" applyBorder="1" applyAlignment="1">
      <alignment horizontal="center" vertical="center" wrapText="1"/>
    </xf>
    <xf numFmtId="0" fontId="92" fillId="0" borderId="1" xfId="0" applyFont="1" applyFill="1" applyBorder="1" applyAlignment="1">
      <alignment horizontal="center" vertical="center"/>
    </xf>
    <xf numFmtId="49" fontId="92" fillId="31" borderId="1" xfId="0" applyNumberFormat="1" applyFont="1" applyFill="1" applyBorder="1" applyAlignment="1">
      <alignment horizontal="center" vertical="center"/>
    </xf>
    <xf numFmtId="0" fontId="92" fillId="31" borderId="1" xfId="0" applyFont="1" applyFill="1" applyBorder="1" applyAlignment="1">
      <alignment horizontal="center" vertical="center"/>
    </xf>
    <xf numFmtId="176" fontId="3" fillId="36" borderId="41" xfId="0" applyNumberFormat="1" applyFont="1" applyFill="1" applyBorder="1" applyAlignment="1">
      <alignment horizontal="center" vertical="center" wrapText="1"/>
    </xf>
    <xf numFmtId="176" fontId="3" fillId="61" borderId="41" xfId="0" applyNumberFormat="1" applyFont="1" applyFill="1" applyBorder="1" applyAlignment="1">
      <alignment horizontal="center" vertical="center" wrapText="1"/>
    </xf>
    <xf numFmtId="49" fontId="0" fillId="0" borderId="42" xfId="0" applyNumberFormat="1" applyFill="1" applyBorder="1" applyAlignment="1">
      <alignment horizontal="center" vertical="center"/>
    </xf>
    <xf numFmtId="0" fontId="73" fillId="3" borderId="1" xfId="4001" applyBorder="1" applyAlignment="1">
      <alignment horizontal="center" vertical="center"/>
    </xf>
    <xf numFmtId="0" fontId="73" fillId="3" borderId="1" xfId="4001" applyBorder="1" applyAlignment="1">
      <alignment horizontal="center" vertical="center" wrapText="1"/>
    </xf>
    <xf numFmtId="176" fontId="3" fillId="0" borderId="42" xfId="0" applyNumberFormat="1" applyFont="1" applyBorder="1" applyAlignment="1">
      <alignment horizontal="center" vertical="center" wrapText="1"/>
    </xf>
    <xf numFmtId="176" fontId="3" fillId="0" borderId="43" xfId="0" applyNumberFormat="1" applyFont="1" applyBorder="1" applyAlignment="1">
      <alignment horizontal="center" vertical="center" wrapText="1"/>
    </xf>
    <xf numFmtId="176" fontId="0" fillId="0" borderId="40" xfId="0" applyNumberFormat="1" applyBorder="1" applyAlignment="1">
      <alignment horizontal="center" vertical="center"/>
    </xf>
    <xf numFmtId="0" fontId="66" fillId="0" borderId="39" xfId="0" applyFont="1" applyBorder="1" applyAlignment="1">
      <alignment horizontal="center" vertical="center"/>
    </xf>
    <xf numFmtId="0" fontId="66" fillId="0" borderId="57" xfId="0" applyFont="1" applyBorder="1" applyAlignment="1">
      <alignment horizontal="center" vertical="center"/>
    </xf>
    <xf numFmtId="49" fontId="66" fillId="0" borderId="42" xfId="0" applyNumberFormat="1" applyFont="1" applyBorder="1" applyAlignment="1">
      <alignment horizontal="center" vertical="center"/>
    </xf>
    <xf numFmtId="0" fontId="66" fillId="0" borderId="42" xfId="0" applyFont="1" applyBorder="1" applyAlignment="1">
      <alignment horizontal="center" vertical="center"/>
    </xf>
    <xf numFmtId="0" fontId="66" fillId="0" borderId="42" xfId="0" applyFont="1" applyBorder="1" applyAlignment="1">
      <alignment horizontal="center" vertical="center" wrapText="1"/>
    </xf>
    <xf numFmtId="49" fontId="73" fillId="3" borderId="1" xfId="4001" applyNumberFormat="1" applyBorder="1" applyAlignment="1">
      <alignment horizontal="center" vertical="center"/>
    </xf>
    <xf numFmtId="0" fontId="84" fillId="0" borderId="39" xfId="0" applyFont="1" applyBorder="1" applyAlignment="1">
      <alignment horizontal="center" vertical="center"/>
    </xf>
    <xf numFmtId="0" fontId="85" fillId="0" borderId="39" xfId="0" applyFont="1" applyBorder="1" applyAlignment="1">
      <alignment horizontal="center" vertical="center"/>
    </xf>
    <xf numFmtId="0" fontId="3" fillId="0" borderId="41" xfId="0" applyFont="1" applyBorder="1">
      <alignment vertical="center"/>
    </xf>
    <xf numFmtId="0" fontId="3" fillId="0" borderId="43" xfId="0" applyFont="1" applyBorder="1">
      <alignment vertical="center"/>
    </xf>
    <xf numFmtId="0" fontId="3" fillId="0" borderId="58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44" xfId="0" applyFont="1" applyFill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/>
    </xf>
    <xf numFmtId="3" fontId="82" fillId="0" borderId="44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9" fillId="6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62" borderId="1" xfId="0" applyFill="1" applyBorder="1" applyAlignment="1">
      <alignment horizontal="center" vertical="center"/>
    </xf>
    <xf numFmtId="9" fontId="0" fillId="0" borderId="42" xfId="3993" applyFont="1" applyBorder="1" applyAlignment="1">
      <alignment horizontal="center" vertical="center"/>
    </xf>
    <xf numFmtId="0" fontId="0" fillId="64" borderId="75" xfId="0" applyFill="1" applyBorder="1" applyAlignment="1">
      <alignment horizontal="center" vertical="center"/>
    </xf>
    <xf numFmtId="9" fontId="0" fillId="64" borderId="61" xfId="0" applyNumberFormat="1" applyFill="1" applyBorder="1" applyAlignment="1">
      <alignment horizontal="center" vertical="center"/>
    </xf>
    <xf numFmtId="0" fontId="95" fillId="63" borderId="58" xfId="0" applyFont="1" applyFill="1" applyBorder="1" applyAlignment="1">
      <alignment horizontal="center" vertical="center"/>
    </xf>
    <xf numFmtId="0" fontId="95" fillId="63" borderId="44" xfId="0" applyFont="1" applyFill="1" applyBorder="1" applyAlignment="1">
      <alignment horizontal="center" vertical="center"/>
    </xf>
    <xf numFmtId="0" fontId="95" fillId="63" borderId="45" xfId="0" applyFont="1" applyFill="1" applyBorder="1" applyAlignment="1">
      <alignment horizontal="center" vertical="center"/>
    </xf>
    <xf numFmtId="0" fontId="95" fillId="63" borderId="78" xfId="0" applyFont="1" applyFill="1" applyBorder="1" applyAlignment="1">
      <alignment horizontal="center" vertical="center"/>
    </xf>
    <xf numFmtId="0" fontId="95" fillId="63" borderId="44" xfId="0" applyFont="1" applyFill="1" applyBorder="1" applyAlignment="1">
      <alignment horizontal="center" vertical="center" wrapText="1"/>
    </xf>
    <xf numFmtId="0" fontId="89" fillId="62" borderId="41" xfId="0" applyFont="1" applyFill="1" applyBorder="1" applyAlignment="1">
      <alignment horizontal="center" vertical="center" wrapText="1"/>
    </xf>
    <xf numFmtId="176" fontId="94" fillId="0" borderId="42" xfId="2" applyNumberFormat="1" applyFont="1" applyFill="1" applyBorder="1" applyAlignment="1">
      <alignment horizontal="center" vertical="center" wrapText="1"/>
    </xf>
    <xf numFmtId="176" fontId="94" fillId="0" borderId="43" xfId="2" applyNumberFormat="1" applyFont="1" applyFill="1" applyBorder="1" applyAlignment="1">
      <alignment horizontal="center" vertical="center" wrapText="1"/>
    </xf>
    <xf numFmtId="0" fontId="89" fillId="0" borderId="57" xfId="0" applyFont="1" applyFill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64" borderId="58" xfId="0" applyFill="1" applyBorder="1" applyAlignment="1">
      <alignment horizontal="center" vertical="center"/>
    </xf>
    <xf numFmtId="0" fontId="0" fillId="64" borderId="44" xfId="0" applyFill="1" applyBorder="1" applyAlignment="1">
      <alignment horizontal="center" vertical="center"/>
    </xf>
    <xf numFmtId="0" fontId="0" fillId="64" borderId="45" xfId="0" applyFill="1" applyBorder="1" applyAlignment="1">
      <alignment horizontal="center" vertical="center"/>
    </xf>
    <xf numFmtId="0" fontId="3" fillId="0" borderId="77" xfId="0" applyFont="1" applyBorder="1" applyAlignment="1">
      <alignment horizontal="center" vertical="center"/>
    </xf>
    <xf numFmtId="0" fontId="3" fillId="0" borderId="73" xfId="0" applyFont="1" applyBorder="1" applyAlignment="1">
      <alignment horizontal="center" vertical="center"/>
    </xf>
    <xf numFmtId="9" fontId="3" fillId="0" borderId="39" xfId="3993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65" xfId="0" applyFont="1" applyBorder="1" applyAlignment="1">
      <alignment horizontal="center" vertical="center"/>
    </xf>
    <xf numFmtId="9" fontId="3" fillId="0" borderId="1" xfId="3993" applyFont="1" applyBorder="1" applyAlignment="1">
      <alignment horizontal="center" vertical="center"/>
    </xf>
    <xf numFmtId="9" fontId="3" fillId="0" borderId="64" xfId="3993" applyFont="1" applyBorder="1" applyAlignment="1">
      <alignment horizontal="center" vertical="center"/>
    </xf>
    <xf numFmtId="0" fontId="3" fillId="36" borderId="41" xfId="0" applyFont="1" applyFill="1" applyBorder="1" applyAlignment="1">
      <alignment horizontal="center" vertical="center"/>
    </xf>
    <xf numFmtId="0" fontId="3" fillId="36" borderId="65" xfId="0" applyFont="1" applyFill="1" applyBorder="1" applyAlignment="1">
      <alignment horizontal="center" vertical="center"/>
    </xf>
    <xf numFmtId="9" fontId="49" fillId="36" borderId="1" xfId="3993" applyFont="1" applyFill="1" applyBorder="1" applyAlignment="1">
      <alignment horizontal="center" vertical="center"/>
    </xf>
    <xf numFmtId="9" fontId="49" fillId="36" borderId="64" xfId="3993" applyFont="1" applyFill="1" applyBorder="1" applyAlignment="1">
      <alignment horizontal="center" vertical="center"/>
    </xf>
    <xf numFmtId="0" fontId="3" fillId="0" borderId="66" xfId="0" applyFont="1" applyBorder="1" applyAlignment="1">
      <alignment horizontal="center" vertical="center"/>
    </xf>
    <xf numFmtId="0" fontId="3" fillId="0" borderId="83" xfId="0" applyFont="1" applyBorder="1" applyAlignment="1">
      <alignment horizontal="center" vertical="center"/>
    </xf>
    <xf numFmtId="0" fontId="3" fillId="0" borderId="74" xfId="0" applyFont="1" applyBorder="1" applyAlignment="1">
      <alignment horizontal="center" vertical="center"/>
    </xf>
    <xf numFmtId="9" fontId="3" fillId="0" borderId="42" xfId="3993" applyFont="1" applyBorder="1" applyAlignment="1">
      <alignment horizontal="center" vertical="center"/>
    </xf>
    <xf numFmtId="9" fontId="3" fillId="0" borderId="84" xfId="3993" applyFont="1" applyBorder="1" applyAlignment="1">
      <alignment horizontal="center" vertical="center"/>
    </xf>
    <xf numFmtId="0" fontId="54" fillId="0" borderId="63" xfId="0" applyFont="1" applyFill="1" applyBorder="1" applyAlignment="1">
      <alignment horizontal="right" vertical="center"/>
    </xf>
    <xf numFmtId="0" fontId="54" fillId="0" borderId="36" xfId="0" applyFont="1" applyFill="1" applyBorder="1" applyAlignment="1">
      <alignment horizontal="right" vertical="center"/>
    </xf>
    <xf numFmtId="176" fontId="54" fillId="0" borderId="97" xfId="0" applyNumberFormat="1" applyFont="1" applyFill="1" applyBorder="1" applyAlignment="1">
      <alignment horizontal="center" vertical="center"/>
    </xf>
    <xf numFmtId="0" fontId="54" fillId="0" borderId="98" xfId="0" applyNumberFormat="1" applyFont="1" applyFill="1" applyBorder="1" applyAlignment="1">
      <alignment horizontal="center" vertical="center"/>
    </xf>
    <xf numFmtId="183" fontId="49" fillId="0" borderId="1" xfId="737" applyNumberFormat="1" applyFont="1" applyFill="1" applyBorder="1" applyAlignment="1" applyProtection="1">
      <alignment horizontal="center" vertical="center"/>
      <protection locked="0"/>
    </xf>
    <xf numFmtId="0" fontId="3" fillId="0" borderId="1" xfId="737" applyFont="1" applyBorder="1" applyAlignment="1">
      <alignment horizontal="center" vertical="center"/>
    </xf>
    <xf numFmtId="0" fontId="49" fillId="0" borderId="1" xfId="737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Alignment="1">
      <alignment horizontal="center" vertical="center"/>
    </xf>
    <xf numFmtId="176" fontId="49" fillId="0" borderId="1" xfId="737" applyNumberFormat="1" applyFont="1" applyFill="1" applyBorder="1" applyAlignment="1" applyProtection="1">
      <alignment horizontal="center" vertical="center"/>
      <protection locked="0"/>
    </xf>
    <xf numFmtId="176" fontId="49" fillId="60" borderId="1" xfId="737" applyNumberFormat="1" applyFont="1" applyFill="1" applyBorder="1" applyAlignment="1" applyProtection="1">
      <alignment horizontal="center" vertical="center"/>
      <protection locked="0"/>
    </xf>
    <xf numFmtId="0" fontId="49" fillId="0" borderId="0" xfId="0" applyFont="1" applyFill="1" applyAlignment="1">
      <alignment horizontal="center" vertical="center"/>
    </xf>
    <xf numFmtId="0" fontId="3" fillId="0" borderId="77" xfId="0" applyFont="1" applyBorder="1">
      <alignment vertical="center"/>
    </xf>
    <xf numFmtId="183" fontId="49" fillId="0" borderId="72" xfId="737" applyNumberFormat="1" applyFont="1" applyFill="1" applyBorder="1" applyAlignment="1" applyProtection="1">
      <alignment horizontal="center" vertical="center"/>
      <protection locked="0"/>
    </xf>
    <xf numFmtId="0" fontId="3" fillId="0" borderId="41" xfId="0" applyFont="1" applyFill="1" applyBorder="1">
      <alignment vertical="center"/>
    </xf>
    <xf numFmtId="0" fontId="49" fillId="0" borderId="72" xfId="737" applyFont="1" applyFill="1" applyBorder="1" applyAlignment="1" applyProtection="1">
      <alignment horizontal="center" vertical="center"/>
      <protection locked="0"/>
    </xf>
    <xf numFmtId="176" fontId="49" fillId="0" borderId="72" xfId="737" applyNumberFormat="1" applyFont="1" applyFill="1" applyBorder="1" applyAlignment="1" applyProtection="1">
      <alignment horizontal="center" vertical="center"/>
      <protection locked="0"/>
    </xf>
    <xf numFmtId="0" fontId="3" fillId="0" borderId="42" xfId="0" applyFont="1" applyBorder="1" applyAlignment="1">
      <alignment horizontal="center" vertical="center"/>
    </xf>
    <xf numFmtId="176" fontId="49" fillId="0" borderId="1" xfId="0" applyNumberFormat="1" applyFont="1" applyFill="1" applyBorder="1" applyAlignment="1">
      <alignment horizontal="center" vertical="center"/>
    </xf>
    <xf numFmtId="0" fontId="3" fillId="0" borderId="72" xfId="737" applyFont="1" applyBorder="1">
      <alignment vertical="center"/>
    </xf>
    <xf numFmtId="0" fontId="49" fillId="0" borderId="72" xfId="737" applyFont="1" applyFill="1" applyBorder="1" applyAlignment="1" applyProtection="1">
      <alignment horizontal="left" vertical="center"/>
      <protection locked="0"/>
    </xf>
    <xf numFmtId="176" fontId="49" fillId="0" borderId="42" xfId="0" applyNumberFormat="1" applyFont="1" applyFill="1" applyBorder="1" applyAlignment="1">
      <alignment horizontal="center" vertical="center"/>
    </xf>
    <xf numFmtId="0" fontId="3" fillId="0" borderId="42" xfId="0" applyFont="1" applyBorder="1">
      <alignment vertical="center"/>
    </xf>
    <xf numFmtId="176" fontId="3" fillId="0" borderId="40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66" fillId="65" borderId="1" xfId="0" applyFont="1" applyFill="1" applyBorder="1" applyAlignment="1">
      <alignment horizontal="center" vertical="center"/>
    </xf>
    <xf numFmtId="176" fontId="49" fillId="60" borderId="42" xfId="737" applyNumberFormat="1" applyFont="1" applyFill="1" applyBorder="1" applyAlignment="1" applyProtection="1">
      <alignment horizontal="center" vertical="center"/>
      <protection locked="0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176" fontId="0" fillId="0" borderId="0" xfId="0" applyNumberFormat="1" applyAlignment="1">
      <alignment horizontal="left" vertical="center"/>
    </xf>
    <xf numFmtId="0" fontId="80" fillId="66" borderId="1" xfId="0" applyFont="1" applyFill="1" applyBorder="1">
      <alignment vertical="center"/>
    </xf>
    <xf numFmtId="176" fontId="0" fillId="0" borderId="1" xfId="0" applyNumberFormat="1" applyBorder="1" applyAlignment="1">
      <alignment horizontal="left" vertical="center"/>
    </xf>
    <xf numFmtId="0" fontId="0" fillId="0" borderId="1" xfId="0" applyNumberFormat="1" applyBorder="1">
      <alignment vertical="center"/>
    </xf>
    <xf numFmtId="182" fontId="0" fillId="0" borderId="1" xfId="3993" applyNumberFormat="1" applyFont="1" applyBorder="1">
      <alignment vertical="center"/>
    </xf>
    <xf numFmtId="0" fontId="54" fillId="0" borderId="19" xfId="0" applyFont="1" applyFill="1" applyBorder="1" applyAlignment="1">
      <alignment horizontal="center" vertical="center"/>
    </xf>
    <xf numFmtId="0" fontId="54" fillId="0" borderId="27" xfId="0" applyFont="1" applyFill="1" applyBorder="1" applyAlignment="1">
      <alignment horizontal="center" vertical="center"/>
    </xf>
    <xf numFmtId="0" fontId="96" fillId="0" borderId="0" xfId="0" applyFont="1" applyAlignment="1">
      <alignment vertical="center"/>
    </xf>
    <xf numFmtId="0" fontId="97" fillId="0" borderId="0" xfId="0" applyFont="1">
      <alignment vertical="center"/>
    </xf>
    <xf numFmtId="0" fontId="49" fillId="0" borderId="0" xfId="0" applyFont="1">
      <alignment vertical="center"/>
    </xf>
    <xf numFmtId="0" fontId="98" fillId="31" borderId="0" xfId="0" applyFont="1" applyFill="1" applyBorder="1">
      <alignment vertical="center"/>
    </xf>
    <xf numFmtId="0" fontId="100" fillId="0" borderId="0" xfId="0" applyFont="1">
      <alignment vertical="center"/>
    </xf>
    <xf numFmtId="0" fontId="5" fillId="0" borderId="0" xfId="0" applyFont="1">
      <alignment vertical="center"/>
    </xf>
    <xf numFmtId="0" fontId="102" fillId="0" borderId="0" xfId="0" applyFont="1" applyAlignment="1">
      <alignment horizontal="center" vertical="center"/>
    </xf>
    <xf numFmtId="0" fontId="100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/>
    </xf>
    <xf numFmtId="185" fontId="100" fillId="0" borderId="23" xfId="0" applyNumberFormat="1" applyFont="1" applyBorder="1" applyAlignment="1">
      <alignment horizontal="center" vertical="center"/>
    </xf>
    <xf numFmtId="185" fontId="100" fillId="0" borderId="24" xfId="0" applyNumberFormat="1" applyFont="1" applyBorder="1" applyAlignment="1">
      <alignment horizontal="center" vertical="center"/>
    </xf>
    <xf numFmtId="185" fontId="100" fillId="0" borderId="0" xfId="0" applyNumberFormat="1" applyFont="1" applyAlignment="1">
      <alignment horizontal="center" vertical="center"/>
    </xf>
    <xf numFmtId="0" fontId="100" fillId="0" borderId="14" xfId="0" applyFont="1" applyBorder="1">
      <alignment vertical="center"/>
    </xf>
    <xf numFmtId="0" fontId="100" fillId="0" borderId="17" xfId="0" applyFont="1" applyBorder="1">
      <alignment vertical="center"/>
    </xf>
    <xf numFmtId="0" fontId="100" fillId="0" borderId="104" xfId="0" applyFont="1" applyBorder="1">
      <alignment vertical="center"/>
    </xf>
    <xf numFmtId="0" fontId="100" fillId="0" borderId="15" xfId="0" applyFont="1" applyBorder="1">
      <alignment vertical="center"/>
    </xf>
    <xf numFmtId="0" fontId="100" fillId="0" borderId="0" xfId="0" applyFont="1" applyBorder="1">
      <alignment vertical="center"/>
    </xf>
    <xf numFmtId="0" fontId="100" fillId="0" borderId="19" xfId="0" applyFont="1" applyBorder="1">
      <alignment vertical="center"/>
    </xf>
    <xf numFmtId="0" fontId="100" fillId="0" borderId="102" xfId="0" applyFont="1" applyBorder="1">
      <alignment vertical="center"/>
    </xf>
    <xf numFmtId="0" fontId="100" fillId="0" borderId="105" xfId="0" applyFont="1" applyBorder="1">
      <alignment vertical="center"/>
    </xf>
    <xf numFmtId="0" fontId="100" fillId="0" borderId="20" xfId="0" applyFont="1" applyBorder="1">
      <alignment vertical="center"/>
    </xf>
    <xf numFmtId="0" fontId="100" fillId="0" borderId="27" xfId="0" applyFont="1" applyBorder="1">
      <alignment vertical="center"/>
    </xf>
    <xf numFmtId="0" fontId="100" fillId="0" borderId="106" xfId="0" applyFont="1" applyBorder="1">
      <alignment vertical="center"/>
    </xf>
    <xf numFmtId="0" fontId="100" fillId="0" borderId="107" xfId="0" applyFont="1" applyBorder="1">
      <alignment vertical="center"/>
    </xf>
    <xf numFmtId="0" fontId="100" fillId="0" borderId="28" xfId="0" applyFont="1" applyBorder="1">
      <alignment vertical="center"/>
    </xf>
    <xf numFmtId="176" fontId="54" fillId="0" borderId="23" xfId="0" applyNumberFormat="1" applyFont="1" applyFill="1" applyBorder="1" applyAlignment="1">
      <alignment horizontal="center" vertical="center"/>
    </xf>
    <xf numFmtId="0" fontId="54" fillId="0" borderId="24" xfId="0" applyNumberFormat="1" applyFont="1" applyFill="1" applyBorder="1" applyAlignment="1">
      <alignment horizontal="center" vertical="center"/>
    </xf>
    <xf numFmtId="176" fontId="54" fillId="0" borderId="100" xfId="0" applyNumberFormat="1" applyFont="1" applyFill="1" applyBorder="1" applyAlignment="1">
      <alignment horizontal="center" vertical="center"/>
    </xf>
    <xf numFmtId="0" fontId="54" fillId="0" borderId="101" xfId="0" applyNumberFormat="1" applyFont="1" applyFill="1" applyBorder="1" applyAlignment="1">
      <alignment horizontal="center" vertical="center"/>
    </xf>
    <xf numFmtId="0" fontId="54" fillId="0" borderId="100" xfId="0" applyFont="1" applyFill="1" applyBorder="1" applyAlignment="1">
      <alignment horizontal="center" vertical="center"/>
    </xf>
    <xf numFmtId="0" fontId="100" fillId="0" borderId="100" xfId="0" applyFont="1" applyBorder="1">
      <alignment vertical="center"/>
    </xf>
    <xf numFmtId="0" fontId="100" fillId="0" borderId="117" xfId="0" applyFont="1" applyBorder="1">
      <alignment vertical="center"/>
    </xf>
    <xf numFmtId="0" fontId="100" fillId="0" borderId="118" xfId="0" applyFont="1" applyBorder="1">
      <alignment vertical="center"/>
    </xf>
    <xf numFmtId="0" fontId="100" fillId="0" borderId="101" xfId="0" applyFont="1" applyBorder="1">
      <alignment vertical="center"/>
    </xf>
    <xf numFmtId="185" fontId="100" fillId="0" borderId="25" xfId="0" applyNumberFormat="1" applyFont="1" applyBorder="1" applyAlignment="1">
      <alignment horizontal="center" vertical="center"/>
    </xf>
    <xf numFmtId="0" fontId="100" fillId="0" borderId="16" xfId="0" applyFont="1" applyBorder="1">
      <alignment vertical="center"/>
    </xf>
    <xf numFmtId="0" fontId="100" fillId="0" borderId="21" xfId="0" applyFont="1" applyBorder="1">
      <alignment vertical="center"/>
    </xf>
    <xf numFmtId="0" fontId="100" fillId="0" borderId="29" xfId="0" applyFont="1" applyBorder="1">
      <alignment vertical="center"/>
    </xf>
    <xf numFmtId="0" fontId="100" fillId="0" borderId="0" xfId="0" applyFont="1" applyBorder="1" applyAlignment="1">
      <alignment horizontal="center" vertical="center"/>
    </xf>
    <xf numFmtId="185" fontId="100" fillId="0" borderId="0" xfId="0" applyNumberFormat="1" applyFont="1" applyBorder="1" applyAlignment="1">
      <alignment horizontal="center" vertical="center"/>
    </xf>
    <xf numFmtId="0" fontId="100" fillId="0" borderId="25" xfId="0" applyFont="1" applyBorder="1">
      <alignment vertical="center"/>
    </xf>
    <xf numFmtId="0" fontId="100" fillId="0" borderId="23" xfId="0" applyFont="1" applyBorder="1">
      <alignment vertical="center"/>
    </xf>
    <xf numFmtId="0" fontId="100" fillId="0" borderId="103" xfId="0" applyFont="1" applyBorder="1">
      <alignment vertical="center"/>
    </xf>
    <xf numFmtId="0" fontId="100" fillId="0" borderId="119" xfId="0" applyFont="1" applyBorder="1">
      <alignment vertical="center"/>
    </xf>
    <xf numFmtId="0" fontId="100" fillId="0" borderId="24" xfId="0" applyFont="1" applyBorder="1">
      <alignment vertical="center"/>
    </xf>
    <xf numFmtId="0" fontId="100" fillId="0" borderId="120" xfId="0" applyFont="1" applyBorder="1">
      <alignment vertical="center"/>
    </xf>
    <xf numFmtId="0" fontId="100" fillId="0" borderId="22" xfId="0" applyFont="1" applyBorder="1">
      <alignment vertical="center"/>
    </xf>
    <xf numFmtId="0" fontId="100" fillId="0" borderId="111" xfId="0" applyFont="1" applyBorder="1">
      <alignment vertical="center"/>
    </xf>
    <xf numFmtId="0" fontId="100" fillId="0" borderId="121" xfId="0" applyFont="1" applyBorder="1">
      <alignment vertical="center"/>
    </xf>
    <xf numFmtId="0" fontId="100" fillId="0" borderId="122" xfId="0" applyFont="1" applyBorder="1">
      <alignment vertical="center"/>
    </xf>
    <xf numFmtId="0" fontId="100" fillId="0" borderId="92" xfId="0" applyFont="1" applyBorder="1">
      <alignment vertical="center"/>
    </xf>
    <xf numFmtId="0" fontId="96" fillId="0" borderId="0" xfId="0" applyFont="1" applyAlignment="1">
      <alignment horizontal="center" vertical="center"/>
    </xf>
    <xf numFmtId="0" fontId="53" fillId="30" borderId="10" xfId="0" applyFont="1" applyFill="1" applyBorder="1" applyAlignment="1">
      <alignment horizontal="center" vertical="center"/>
    </xf>
    <xf numFmtId="0" fontId="53" fillId="30" borderId="18" xfId="0" applyFont="1" applyFill="1" applyBorder="1" applyAlignment="1">
      <alignment horizontal="center" vertical="center"/>
    </xf>
    <xf numFmtId="0" fontId="53" fillId="30" borderId="11" xfId="0" applyFont="1" applyFill="1" applyBorder="1" applyAlignment="1">
      <alignment horizontal="center" vertical="center"/>
    </xf>
    <xf numFmtId="0" fontId="53" fillId="30" borderId="14" xfId="0" applyFont="1" applyFill="1" applyBorder="1" applyAlignment="1">
      <alignment horizontal="center" vertical="center"/>
    </xf>
    <xf numFmtId="0" fontId="53" fillId="30" borderId="15" xfId="0" applyFont="1" applyFill="1" applyBorder="1" applyAlignment="1">
      <alignment horizontal="center" vertical="center"/>
    </xf>
    <xf numFmtId="0" fontId="99" fillId="30" borderId="16" xfId="0" applyFont="1" applyFill="1" applyBorder="1" applyAlignment="1">
      <alignment horizontal="center" vertical="center"/>
    </xf>
    <xf numFmtId="0" fontId="99" fillId="30" borderId="14" xfId="0" applyFont="1" applyFill="1" applyBorder="1" applyAlignment="1">
      <alignment horizontal="center" vertical="center"/>
    </xf>
    <xf numFmtId="0" fontId="101" fillId="30" borderId="21" xfId="0" applyFont="1" applyFill="1" applyBorder="1" applyAlignment="1">
      <alignment horizontal="center" vertical="center"/>
    </xf>
    <xf numFmtId="0" fontId="101" fillId="30" borderId="19" xfId="0" applyFont="1" applyFill="1" applyBorder="1" applyAlignment="1">
      <alignment horizontal="center" vertical="center"/>
    </xf>
    <xf numFmtId="0" fontId="99" fillId="30" borderId="15" xfId="0" applyFont="1" applyFill="1" applyBorder="1" applyAlignment="1">
      <alignment horizontal="center" vertical="center"/>
    </xf>
    <xf numFmtId="0" fontId="53" fillId="30" borderId="19" xfId="0" applyFont="1" applyFill="1" applyBorder="1" applyAlignment="1">
      <alignment horizontal="center" vertical="center"/>
    </xf>
    <xf numFmtId="0" fontId="53" fillId="30" borderId="23" xfId="0" applyFont="1" applyFill="1" applyBorder="1" applyAlignment="1">
      <alignment horizontal="center" vertical="center"/>
    </xf>
    <xf numFmtId="0" fontId="53" fillId="30" borderId="20" xfId="0" applyFont="1" applyFill="1" applyBorder="1" applyAlignment="1">
      <alignment horizontal="center" vertical="center"/>
    </xf>
    <xf numFmtId="0" fontId="53" fillId="30" borderId="24" xfId="0" applyFont="1" applyFill="1" applyBorder="1" applyAlignment="1">
      <alignment horizontal="center" vertical="center"/>
    </xf>
    <xf numFmtId="0" fontId="101" fillId="30" borderId="20" xfId="0" applyFont="1" applyFill="1" applyBorder="1" applyAlignment="1">
      <alignment horizontal="center" vertical="center"/>
    </xf>
    <xf numFmtId="0" fontId="103" fillId="32" borderId="19" xfId="0" applyFont="1" applyFill="1" applyBorder="1" applyAlignment="1">
      <alignment horizontal="center" vertical="center"/>
    </xf>
    <xf numFmtId="0" fontId="103" fillId="32" borderId="21" xfId="0" applyFont="1" applyFill="1" applyBorder="1" applyAlignment="1">
      <alignment horizontal="center" vertical="center"/>
    </xf>
    <xf numFmtId="0" fontId="103" fillId="32" borderId="20" xfId="0" applyFont="1" applyFill="1" applyBorder="1" applyAlignment="1">
      <alignment horizontal="center" vertical="center"/>
    </xf>
    <xf numFmtId="0" fontId="53" fillId="30" borderId="109" xfId="0" applyFont="1" applyFill="1" applyBorder="1" applyAlignment="1">
      <alignment horizontal="center" vertical="center"/>
    </xf>
    <xf numFmtId="0" fontId="53" fillId="30" borderId="26" xfId="0" applyFont="1" applyFill="1" applyBorder="1" applyAlignment="1">
      <alignment horizontal="center" vertical="center"/>
    </xf>
    <xf numFmtId="0" fontId="53" fillId="30" borderId="31" xfId="0" applyFont="1" applyFill="1" applyBorder="1" applyAlignment="1">
      <alignment horizontal="center" vertical="center"/>
    </xf>
    <xf numFmtId="0" fontId="53" fillId="30" borderId="110" xfId="0" applyFont="1" applyFill="1" applyBorder="1" applyAlignment="1">
      <alignment horizontal="center" vertical="center"/>
    </xf>
    <xf numFmtId="0" fontId="53" fillId="30" borderId="0" xfId="0" applyFont="1" applyFill="1" applyBorder="1" applyAlignment="1">
      <alignment horizontal="center" vertical="center"/>
    </xf>
    <xf numFmtId="0" fontId="53" fillId="30" borderId="32" xfId="0" applyFont="1" applyFill="1" applyBorder="1" applyAlignment="1">
      <alignment horizontal="center" vertical="center"/>
    </xf>
    <xf numFmtId="0" fontId="53" fillId="30" borderId="111" xfId="0" applyFont="1" applyFill="1" applyBorder="1" applyAlignment="1">
      <alignment horizontal="center" vertical="center"/>
    </xf>
    <xf numFmtId="0" fontId="53" fillId="30" borderId="13" xfId="0" applyFont="1" applyFill="1" applyBorder="1" applyAlignment="1">
      <alignment horizontal="center" vertical="center"/>
    </xf>
    <xf numFmtId="0" fontId="53" fillId="30" borderId="33" xfId="0" applyFont="1" applyFill="1" applyBorder="1" applyAlignment="1">
      <alignment horizontal="center" vertical="center"/>
    </xf>
    <xf numFmtId="0" fontId="54" fillId="0" borderId="112" xfId="0" applyFont="1" applyFill="1" applyBorder="1" applyAlignment="1">
      <alignment horizontal="center" vertical="center"/>
    </xf>
    <xf numFmtId="0" fontId="54" fillId="0" borderId="113" xfId="0" applyFont="1" applyFill="1" applyBorder="1" applyAlignment="1">
      <alignment horizontal="center" vertical="center"/>
    </xf>
    <xf numFmtId="0" fontId="54" fillId="0" borderId="114" xfId="0" applyFont="1" applyFill="1" applyBorder="1" applyAlignment="1">
      <alignment horizontal="center" vertical="center"/>
    </xf>
    <xf numFmtId="0" fontId="54" fillId="0" borderId="10" xfId="0" applyFont="1" applyFill="1" applyBorder="1" applyAlignment="1">
      <alignment horizontal="center" vertical="center"/>
    </xf>
    <xf numFmtId="0" fontId="54" fillId="0" borderId="31" xfId="0" applyFont="1" applyFill="1" applyBorder="1" applyAlignment="1">
      <alignment horizontal="center" vertical="center"/>
    </xf>
    <xf numFmtId="0" fontId="54" fillId="0" borderId="18" xfId="0" applyFont="1" applyFill="1" applyBorder="1" applyAlignment="1">
      <alignment horizontal="center" vertical="center"/>
    </xf>
    <xf numFmtId="0" fontId="54" fillId="0" borderId="32" xfId="0" applyFont="1" applyFill="1" applyBorder="1" applyAlignment="1">
      <alignment horizontal="center" vertical="center"/>
    </xf>
    <xf numFmtId="0" fontId="54" fillId="0" borderId="11" xfId="0" applyFont="1" applyFill="1" applyBorder="1" applyAlignment="1">
      <alignment horizontal="center" vertical="center"/>
    </xf>
    <xf numFmtId="0" fontId="54" fillId="0" borderId="33" xfId="0" applyFont="1" applyFill="1" applyBorder="1" applyAlignment="1">
      <alignment horizontal="center" vertical="center"/>
    </xf>
    <xf numFmtId="0" fontId="54" fillId="0" borderId="30" xfId="0" applyFont="1" applyFill="1" applyBorder="1" applyAlignment="1">
      <alignment horizontal="center" vertical="center"/>
    </xf>
    <xf numFmtId="0" fontId="54" fillId="0" borderId="92" xfId="0" applyFont="1" applyFill="1" applyBorder="1" applyAlignment="1">
      <alignment horizontal="center" vertical="center"/>
    </xf>
    <xf numFmtId="0" fontId="54" fillId="0" borderId="25" xfId="0" applyFont="1" applyFill="1" applyBorder="1" applyAlignment="1">
      <alignment horizontal="center" vertical="center"/>
    </xf>
    <xf numFmtId="0" fontId="54" fillId="0" borderId="25" xfId="0" applyFont="1" applyFill="1" applyBorder="1" applyAlignment="1">
      <alignment horizontal="center" vertical="center" wrapText="1"/>
    </xf>
    <xf numFmtId="0" fontId="54" fillId="0" borderId="30" xfId="0" applyFont="1" applyFill="1" applyBorder="1" applyAlignment="1">
      <alignment horizontal="center" vertical="center" wrapText="1"/>
    </xf>
    <xf numFmtId="0" fontId="54" fillId="0" borderId="92" xfId="0" applyFont="1" applyFill="1" applyBorder="1" applyAlignment="1">
      <alignment horizontal="center" vertical="center" wrapText="1"/>
    </xf>
    <xf numFmtId="0" fontId="54" fillId="0" borderId="94" xfId="0" applyFont="1" applyFill="1" applyBorder="1" applyAlignment="1">
      <alignment horizontal="center" vertical="center"/>
    </xf>
    <xf numFmtId="0" fontId="54" fillId="0" borderId="37" xfId="0" applyFont="1" applyFill="1" applyBorder="1" applyAlignment="1">
      <alignment horizontal="center" vertical="center"/>
    </xf>
    <xf numFmtId="0" fontId="54" fillId="0" borderId="95" xfId="0" applyFont="1" applyFill="1" applyBorder="1" applyAlignment="1">
      <alignment horizontal="center" vertical="center" wrapText="1"/>
    </xf>
    <xf numFmtId="0" fontId="54" fillId="0" borderId="96" xfId="0" applyFont="1" applyFill="1" applyBorder="1" applyAlignment="1">
      <alignment horizontal="center" vertical="center" wrapText="1"/>
    </xf>
    <xf numFmtId="0" fontId="54" fillId="31" borderId="25" xfId="0" applyFont="1" applyFill="1" applyBorder="1" applyAlignment="1">
      <alignment horizontal="center" vertical="center" wrapText="1"/>
    </xf>
    <xf numFmtId="0" fontId="54" fillId="31" borderId="30" xfId="0" applyFont="1" applyFill="1" applyBorder="1" applyAlignment="1">
      <alignment horizontal="center" vertical="center" wrapText="1"/>
    </xf>
    <xf numFmtId="0" fontId="54" fillId="31" borderId="92" xfId="0" applyFont="1" applyFill="1" applyBorder="1" applyAlignment="1">
      <alignment horizontal="center" vertical="center" wrapText="1"/>
    </xf>
    <xf numFmtId="0" fontId="54" fillId="31" borderId="25" xfId="0" applyFont="1" applyFill="1" applyBorder="1" applyAlignment="1">
      <alignment horizontal="center" vertical="center"/>
    </xf>
    <xf numFmtId="0" fontId="54" fillId="31" borderId="30" xfId="0" applyFont="1" applyFill="1" applyBorder="1" applyAlignment="1">
      <alignment horizontal="center" vertical="center"/>
    </xf>
    <xf numFmtId="0" fontId="54" fillId="31" borderId="92" xfId="0" applyFont="1" applyFill="1" applyBorder="1" applyAlignment="1">
      <alignment horizontal="center" vertical="center"/>
    </xf>
    <xf numFmtId="0" fontId="54" fillId="0" borderId="93" xfId="0" applyFont="1" applyFill="1" applyBorder="1" applyAlignment="1">
      <alignment horizontal="center" vertical="center"/>
    </xf>
    <xf numFmtId="0" fontId="54" fillId="0" borderId="36" xfId="0" applyFont="1" applyFill="1" applyBorder="1" applyAlignment="1">
      <alignment horizontal="center" vertical="center"/>
    </xf>
    <xf numFmtId="0" fontId="54" fillId="0" borderId="115" xfId="0" applyFont="1" applyFill="1" applyBorder="1" applyAlignment="1">
      <alignment horizontal="center" vertical="center"/>
    </xf>
    <xf numFmtId="0" fontId="54" fillId="0" borderId="116" xfId="0" applyFont="1" applyFill="1" applyBorder="1" applyAlignment="1">
      <alignment horizontal="center" vertical="center"/>
    </xf>
    <xf numFmtId="0" fontId="54" fillId="0" borderId="34" xfId="0" applyFont="1" applyFill="1" applyBorder="1" applyAlignment="1">
      <alignment horizontal="center" vertical="center"/>
    </xf>
    <xf numFmtId="0" fontId="54" fillId="0" borderId="35" xfId="0" applyFont="1" applyFill="1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0" fontId="3" fillId="0" borderId="81" xfId="0" applyFont="1" applyBorder="1" applyAlignment="1">
      <alignment horizontal="center" vertical="center"/>
    </xf>
    <xf numFmtId="0" fontId="3" fillId="0" borderId="99" xfId="0" applyFont="1" applyBorder="1" applyAlignment="1">
      <alignment horizontal="center" vertical="center"/>
    </xf>
    <xf numFmtId="176" fontId="0" fillId="0" borderId="38" xfId="0" applyNumberFormat="1" applyBorder="1" applyAlignment="1">
      <alignment horizontal="center" vertical="center" wrapText="1"/>
    </xf>
    <xf numFmtId="176" fontId="0" fillId="0" borderId="61" xfId="0" applyNumberFormat="1" applyBorder="1" applyAlignment="1">
      <alignment horizontal="center" vertical="center" wrapText="1"/>
    </xf>
    <xf numFmtId="176" fontId="0" fillId="0" borderId="60" xfId="0" applyNumberFormat="1" applyBorder="1" applyAlignment="1">
      <alignment horizontal="center" vertical="center" wrapText="1"/>
    </xf>
    <xf numFmtId="176" fontId="0" fillId="0" borderId="62" xfId="0" applyNumberFormat="1" applyBorder="1" applyAlignment="1">
      <alignment horizontal="center" vertical="center" wrapText="1"/>
    </xf>
    <xf numFmtId="49" fontId="0" fillId="31" borderId="39" xfId="0" quotePrefix="1" applyNumberFormat="1" applyFill="1" applyBorder="1" applyAlignment="1">
      <alignment horizontal="center" vertical="center" wrapText="1"/>
    </xf>
    <xf numFmtId="49" fontId="0" fillId="31" borderId="1" xfId="0" quotePrefix="1" applyNumberFormat="1" applyFill="1" applyBorder="1" applyAlignment="1">
      <alignment horizontal="center" vertical="center" wrapText="1"/>
    </xf>
    <xf numFmtId="49" fontId="0" fillId="0" borderId="1" xfId="0" quotePrefix="1" applyNumberFormat="1" applyFill="1" applyBorder="1" applyAlignment="1">
      <alignment horizontal="center" vertical="center" wrapText="1"/>
    </xf>
    <xf numFmtId="0" fontId="66" fillId="31" borderId="55" xfId="0" applyFont="1" applyFill="1" applyBorder="1" applyAlignment="1">
      <alignment horizontal="center" vertical="center"/>
    </xf>
    <xf numFmtId="0" fontId="66" fillId="31" borderId="56" xfId="0" applyFont="1" applyFill="1" applyBorder="1" applyAlignment="1">
      <alignment horizontal="center" vertical="center"/>
    </xf>
    <xf numFmtId="0" fontId="66" fillId="31" borderId="57" xfId="0" applyFont="1" applyFill="1" applyBorder="1" applyAlignment="1">
      <alignment horizontal="center" vertical="center"/>
    </xf>
    <xf numFmtId="49" fontId="0" fillId="0" borderId="42" xfId="0" quotePrefix="1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84" fillId="0" borderId="55" xfId="0" applyFont="1" applyBorder="1" applyAlignment="1">
      <alignment horizontal="center" vertical="center"/>
    </xf>
    <xf numFmtId="0" fontId="84" fillId="0" borderId="39" xfId="0" applyFont="1" applyBorder="1" applyAlignment="1">
      <alignment horizontal="center" vertical="center"/>
    </xf>
    <xf numFmtId="176" fontId="3" fillId="0" borderId="40" xfId="0" applyNumberFormat="1" applyFont="1" applyBorder="1" applyAlignment="1">
      <alignment horizontal="center" vertical="center" wrapText="1"/>
    </xf>
    <xf numFmtId="176" fontId="3" fillId="0" borderId="43" xfId="0" applyNumberFormat="1" applyFont="1" applyBorder="1" applyAlignment="1">
      <alignment horizontal="center" vertical="center" wrapText="1"/>
    </xf>
    <xf numFmtId="0" fontId="66" fillId="0" borderId="55" xfId="0" applyFont="1" applyBorder="1" applyAlignment="1">
      <alignment horizontal="center" vertical="center"/>
    </xf>
    <xf numFmtId="0" fontId="66" fillId="0" borderId="39" xfId="0" applyFont="1" applyBorder="1" applyAlignment="1">
      <alignment horizontal="center" vertical="center"/>
    </xf>
    <xf numFmtId="176" fontId="3" fillId="0" borderId="39" xfId="0" applyNumberFormat="1" applyFont="1" applyBorder="1" applyAlignment="1">
      <alignment horizontal="center" vertical="center" wrapText="1"/>
    </xf>
    <xf numFmtId="176" fontId="3" fillId="0" borderId="42" xfId="0" applyNumberFormat="1" applyFont="1" applyBorder="1" applyAlignment="1">
      <alignment horizontal="center" vertical="center" wrapText="1"/>
    </xf>
    <xf numFmtId="49" fontId="3" fillId="0" borderId="39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quotePrefix="1" applyNumberFormat="1" applyFont="1" applyFill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0" fontId="3" fillId="0" borderId="57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80" fillId="0" borderId="55" xfId="0" applyFont="1" applyBorder="1" applyAlignment="1">
      <alignment horizontal="center" vertical="center"/>
    </xf>
    <xf numFmtId="0" fontId="66" fillId="0" borderId="55" xfId="0" applyFont="1" applyBorder="1" applyAlignment="1">
      <alignment horizontal="center" vertical="center" wrapText="1"/>
    </xf>
    <xf numFmtId="0" fontId="66" fillId="0" borderId="56" xfId="0" applyFont="1" applyBorder="1" applyAlignment="1">
      <alignment horizontal="center" vertical="center" wrapText="1"/>
    </xf>
    <xf numFmtId="0" fontId="66" fillId="0" borderId="5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36" borderId="67" xfId="0" applyFont="1" applyFill="1" applyBorder="1" applyAlignment="1">
      <alignment horizontal="center" vertical="center" wrapText="1"/>
    </xf>
    <xf numFmtId="0" fontId="3" fillId="36" borderId="68" xfId="0" applyFont="1" applyFill="1" applyBorder="1" applyAlignment="1">
      <alignment horizontal="center" vertical="center" wrapText="1"/>
    </xf>
    <xf numFmtId="0" fontId="3" fillId="36" borderId="85" xfId="0" applyFont="1" applyFill="1" applyBorder="1" applyAlignment="1">
      <alignment horizontal="center" vertical="center" wrapText="1"/>
    </xf>
    <xf numFmtId="0" fontId="3" fillId="36" borderId="86" xfId="0" applyFont="1" applyFill="1" applyBorder="1" applyAlignment="1">
      <alignment horizontal="center" vertical="center" wrapText="1"/>
    </xf>
    <xf numFmtId="0" fontId="3" fillId="36" borderId="0" xfId="0" applyFont="1" applyFill="1" applyBorder="1" applyAlignment="1">
      <alignment horizontal="center" vertical="center" wrapText="1"/>
    </xf>
    <xf numFmtId="0" fontId="3" fillId="36" borderId="87" xfId="0" applyFont="1" applyFill="1" applyBorder="1" applyAlignment="1">
      <alignment horizontal="center" vertical="center" wrapText="1"/>
    </xf>
    <xf numFmtId="0" fontId="3" fillId="36" borderId="70" xfId="0" applyFont="1" applyFill="1" applyBorder="1" applyAlignment="1">
      <alignment horizontal="center" vertical="center" wrapText="1"/>
    </xf>
    <xf numFmtId="0" fontId="3" fillId="36" borderId="71" xfId="0" applyFont="1" applyFill="1" applyBorder="1" applyAlignment="1">
      <alignment horizontal="center" vertical="center" wrapText="1"/>
    </xf>
    <xf numFmtId="0" fontId="3" fillId="36" borderId="90" xfId="0" applyFont="1" applyFill="1" applyBorder="1" applyAlignment="1">
      <alignment horizontal="center" vertical="center" wrapText="1"/>
    </xf>
    <xf numFmtId="0" fontId="3" fillId="0" borderId="67" xfId="0" applyFont="1" applyBorder="1" applyAlignment="1">
      <alignment horizontal="center" vertical="center"/>
    </xf>
    <xf numFmtId="0" fontId="3" fillId="0" borderId="68" xfId="0" applyFont="1" applyBorder="1" applyAlignment="1">
      <alignment horizontal="center" vertical="center"/>
    </xf>
    <xf numFmtId="0" fontId="3" fillId="0" borderId="85" xfId="0" applyFont="1" applyBorder="1" applyAlignment="1">
      <alignment horizontal="center" vertical="center"/>
    </xf>
    <xf numFmtId="0" fontId="3" fillId="0" borderId="8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87" xfId="0" applyFont="1" applyBorder="1" applyAlignment="1">
      <alignment horizontal="center" vertical="center"/>
    </xf>
    <xf numFmtId="0" fontId="3" fillId="0" borderId="70" xfId="0" applyFont="1" applyBorder="1" applyAlignment="1">
      <alignment horizontal="center" vertical="center"/>
    </xf>
    <xf numFmtId="0" fontId="3" fillId="0" borderId="71" xfId="0" applyFont="1" applyBorder="1" applyAlignment="1">
      <alignment horizontal="center" vertical="center"/>
    </xf>
    <xf numFmtId="0" fontId="3" fillId="0" borderId="90" xfId="0" applyFont="1" applyBorder="1" applyAlignment="1">
      <alignment horizontal="center" vertical="center"/>
    </xf>
    <xf numFmtId="0" fontId="3" fillId="0" borderId="8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89" xfId="0" applyFont="1" applyBorder="1" applyAlignment="1">
      <alignment horizontal="center" vertical="center"/>
    </xf>
    <xf numFmtId="0" fontId="3" fillId="0" borderId="69" xfId="0" applyFont="1" applyBorder="1" applyAlignment="1">
      <alignment horizontal="center" vertical="center"/>
    </xf>
    <xf numFmtId="0" fontId="3" fillId="0" borderId="72" xfId="0" applyFont="1" applyBorder="1" applyAlignment="1">
      <alignment horizontal="center" vertical="center"/>
    </xf>
    <xf numFmtId="0" fontId="3" fillId="0" borderId="76" xfId="0" applyFont="1" applyBorder="1" applyAlignment="1">
      <alignment horizontal="center" vertical="center"/>
    </xf>
    <xf numFmtId="0" fontId="3" fillId="0" borderId="66" xfId="0" applyFont="1" applyBorder="1" applyAlignment="1">
      <alignment horizontal="center" vertical="center"/>
    </xf>
    <xf numFmtId="0" fontId="3" fillId="36" borderId="82" xfId="0" applyFont="1" applyFill="1" applyBorder="1" applyAlignment="1">
      <alignment horizontal="center" vertical="center"/>
    </xf>
    <xf numFmtId="0" fontId="3" fillId="36" borderId="81" xfId="0" applyFont="1" applyFill="1" applyBorder="1" applyAlignment="1">
      <alignment horizontal="center" vertical="center"/>
    </xf>
    <xf numFmtId="0" fontId="3" fillId="36" borderId="76" xfId="0" applyFont="1" applyFill="1" applyBorder="1" applyAlignment="1">
      <alignment horizontal="center" vertical="center"/>
    </xf>
    <xf numFmtId="0" fontId="3" fillId="36" borderId="66" xfId="0" applyFont="1" applyFill="1" applyBorder="1" applyAlignment="1">
      <alignment horizontal="center" vertical="center"/>
    </xf>
    <xf numFmtId="0" fontId="3" fillId="36" borderId="69" xfId="0" applyFont="1" applyFill="1" applyBorder="1" applyAlignment="1">
      <alignment horizontal="center" vertical="center"/>
    </xf>
    <xf numFmtId="0" fontId="3" fillId="36" borderId="72" xfId="0" applyFont="1" applyFill="1" applyBorder="1" applyAlignment="1">
      <alignment horizontal="center" vertical="center"/>
    </xf>
    <xf numFmtId="9" fontId="3" fillId="0" borderId="80" xfId="3993" applyFont="1" applyBorder="1" applyAlignment="1">
      <alignment horizontal="center" vertical="center"/>
    </xf>
    <xf numFmtId="9" fontId="3" fillId="0" borderId="86" xfId="3993" applyFont="1" applyBorder="1" applyAlignment="1">
      <alignment horizontal="center" vertical="center"/>
    </xf>
    <xf numFmtId="9" fontId="3" fillId="0" borderId="70" xfId="3993" applyFont="1" applyBorder="1" applyAlignment="1">
      <alignment horizontal="center" vertical="center"/>
    </xf>
    <xf numFmtId="0" fontId="0" fillId="62" borderId="1" xfId="0" applyFill="1" applyBorder="1" applyAlignment="1">
      <alignment horizontal="center" vertical="center"/>
    </xf>
    <xf numFmtId="0" fontId="0" fillId="64" borderId="61" xfId="0" applyFill="1" applyBorder="1" applyAlignment="1">
      <alignment horizontal="center" vertical="center"/>
    </xf>
    <xf numFmtId="0" fontId="0" fillId="64" borderId="62" xfId="0" applyFill="1" applyBorder="1" applyAlignment="1">
      <alignment horizontal="center" vertical="center"/>
    </xf>
    <xf numFmtId="0" fontId="3" fillId="0" borderId="82" xfId="0" applyFont="1" applyBorder="1" applyAlignment="1">
      <alignment horizontal="center" vertical="center"/>
    </xf>
    <xf numFmtId="9" fontId="3" fillId="0" borderId="67" xfId="3993" applyFont="1" applyBorder="1" applyAlignment="1">
      <alignment horizontal="center" vertical="center"/>
    </xf>
    <xf numFmtId="0" fontId="95" fillId="63" borderId="44" xfId="0" applyFont="1" applyFill="1" applyBorder="1" applyAlignment="1">
      <alignment horizontal="center" vertical="center"/>
    </xf>
    <xf numFmtId="0" fontId="95" fillId="63" borderId="45" xfId="0" applyFont="1" applyFill="1" applyBorder="1" applyAlignment="1">
      <alignment horizontal="center" vertical="center"/>
    </xf>
    <xf numFmtId="9" fontId="49" fillId="36" borderId="67" xfId="3993" applyFont="1" applyFill="1" applyBorder="1" applyAlignment="1">
      <alignment horizontal="center" vertical="center"/>
    </xf>
    <xf numFmtId="9" fontId="49" fillId="36" borderId="86" xfId="3993" applyFont="1" applyFill="1" applyBorder="1" applyAlignment="1">
      <alignment horizontal="center" vertical="center"/>
    </xf>
    <xf numFmtId="9" fontId="49" fillId="36" borderId="70" xfId="3993" applyFont="1" applyFill="1" applyBorder="1" applyAlignment="1">
      <alignment horizontal="center" vertical="center"/>
    </xf>
    <xf numFmtId="9" fontId="0" fillId="64" borderId="61" xfId="0" applyNumberFormat="1" applyFill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3" fillId="0" borderId="80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91" xfId="0" applyFont="1" applyBorder="1" applyAlignment="1">
      <alignment horizontal="center" vertical="center"/>
    </xf>
    <xf numFmtId="0" fontId="0" fillId="62" borderId="39" xfId="0" applyFill="1" applyBorder="1" applyAlignment="1">
      <alignment horizontal="center" vertical="center"/>
    </xf>
    <xf numFmtId="0" fontId="0" fillId="62" borderId="40" xfId="0" applyFill="1" applyBorder="1" applyAlignment="1">
      <alignment horizontal="center" vertical="center"/>
    </xf>
    <xf numFmtId="0" fontId="0" fillId="62" borderId="41" xfId="0" applyFill="1" applyBorder="1" applyAlignment="1">
      <alignment horizontal="center" vertical="center"/>
    </xf>
    <xf numFmtId="0" fontId="89" fillId="62" borderId="55" xfId="0" applyFont="1" applyFill="1" applyBorder="1" applyAlignment="1">
      <alignment horizontal="center" vertical="center" wrapText="1"/>
    </xf>
    <xf numFmtId="0" fontId="89" fillId="62" borderId="56" xfId="0" applyFont="1" applyFill="1" applyBorder="1" applyAlignment="1">
      <alignment horizontal="center" vertical="center" wrapText="1"/>
    </xf>
    <xf numFmtId="0" fontId="89" fillId="62" borderId="39" xfId="0" applyFont="1" applyFill="1" applyBorder="1" applyAlignment="1">
      <alignment horizontal="center" vertical="center" wrapText="1"/>
    </xf>
    <xf numFmtId="0" fontId="89" fillId="62" borderId="1" xfId="0" applyFont="1" applyFill="1" applyBorder="1" applyAlignment="1">
      <alignment horizontal="center" vertical="center" wrapText="1"/>
    </xf>
    <xf numFmtId="0" fontId="89" fillId="62" borderId="39" xfId="0" applyFont="1" applyFill="1" applyBorder="1" applyAlignment="1">
      <alignment horizontal="center" vertical="center"/>
    </xf>
    <xf numFmtId="0" fontId="89" fillId="62" borderId="40" xfId="0" applyFont="1" applyFill="1" applyBorder="1" applyAlignment="1">
      <alignment horizontal="center" vertical="center"/>
    </xf>
    <xf numFmtId="0" fontId="89" fillId="62" borderId="41" xfId="0" applyFont="1" applyFill="1" applyBorder="1" applyAlignment="1">
      <alignment horizontal="center" vertical="center" wrapText="1"/>
    </xf>
    <xf numFmtId="0" fontId="89" fillId="0" borderId="79" xfId="0" applyFont="1" applyFill="1" applyBorder="1" applyAlignment="1">
      <alignment horizontal="center" vertical="center"/>
    </xf>
    <xf numFmtId="0" fontId="89" fillId="0" borderId="74" xfId="0" applyFont="1" applyFill="1" applyBorder="1" applyAlignment="1">
      <alignment horizontal="center" vertical="center"/>
    </xf>
    <xf numFmtId="0" fontId="0" fillId="62" borderId="55" xfId="0" applyFill="1" applyBorder="1" applyAlignment="1">
      <alignment horizontal="center" vertical="center"/>
    </xf>
    <xf numFmtId="0" fontId="0" fillId="62" borderId="56" xfId="0" applyFill="1" applyBorder="1" applyAlignment="1">
      <alignment horizontal="center" vertical="center"/>
    </xf>
    <xf numFmtId="0" fontId="54" fillId="0" borderId="123" xfId="0" applyFont="1" applyFill="1" applyBorder="1" applyAlignment="1">
      <alignment vertical="center" wrapText="1"/>
    </xf>
    <xf numFmtId="0" fontId="54" fillId="0" borderId="37" xfId="0" applyFont="1" applyFill="1" applyBorder="1" applyAlignment="1">
      <alignment vertical="center" wrapText="1"/>
    </xf>
    <xf numFmtId="0" fontId="54" fillId="0" borderId="108" xfId="0" applyFont="1" applyFill="1" applyBorder="1" applyAlignment="1">
      <alignment horizontal="right" vertical="center"/>
    </xf>
    <xf numFmtId="0" fontId="54" fillId="0" borderId="114" xfId="0" applyFont="1" applyFill="1" applyBorder="1" applyAlignment="1">
      <alignment vertical="center"/>
    </xf>
    <xf numFmtId="0" fontId="54" fillId="0" borderId="124" xfId="0" applyFont="1" applyFill="1" applyBorder="1" applyAlignment="1">
      <alignment horizontal="center" vertical="center"/>
    </xf>
    <xf numFmtId="0" fontId="54" fillId="67" borderId="115" xfId="0" applyFont="1" applyFill="1" applyBorder="1" applyAlignment="1">
      <alignment horizontal="center" vertical="center" wrapText="1"/>
    </xf>
    <xf numFmtId="0" fontId="54" fillId="67" borderId="19" xfId="0" applyFont="1" applyFill="1" applyBorder="1" applyAlignment="1">
      <alignment horizontal="center" vertical="center"/>
    </xf>
    <xf numFmtId="176" fontId="54" fillId="67" borderId="23" xfId="0" applyNumberFormat="1" applyFont="1" applyFill="1" applyBorder="1" applyAlignment="1">
      <alignment horizontal="center" vertical="center"/>
    </xf>
    <xf numFmtId="0" fontId="54" fillId="67" borderId="20" xfId="0" applyNumberFormat="1" applyFont="1" applyFill="1" applyBorder="1" applyAlignment="1">
      <alignment horizontal="center" vertical="center"/>
    </xf>
    <xf numFmtId="0" fontId="54" fillId="67" borderId="125" xfId="0" applyFont="1" applyFill="1" applyBorder="1" applyAlignment="1">
      <alignment horizontal="center" vertical="center" wrapText="1"/>
    </xf>
    <xf numFmtId="0" fontId="54" fillId="67" borderId="112" xfId="0" applyFont="1" applyFill="1" applyBorder="1" applyAlignment="1">
      <alignment horizontal="center" vertical="center" wrapText="1"/>
    </xf>
    <xf numFmtId="0" fontId="54" fillId="67" borderId="126" xfId="0" applyFont="1" applyFill="1" applyBorder="1" applyAlignment="1">
      <alignment horizontal="center" vertical="center"/>
    </xf>
    <xf numFmtId="0" fontId="54" fillId="67" borderId="100" xfId="0" applyFont="1" applyFill="1" applyBorder="1" applyAlignment="1">
      <alignment horizontal="center" vertical="center"/>
    </xf>
    <xf numFmtId="176" fontId="54" fillId="67" borderId="100" xfId="0" applyNumberFormat="1" applyFont="1" applyFill="1" applyBorder="1" applyAlignment="1">
      <alignment horizontal="center" vertical="center"/>
    </xf>
    <xf numFmtId="0" fontId="54" fillId="67" borderId="15" xfId="0" applyNumberFormat="1" applyFont="1" applyFill="1" applyBorder="1" applyAlignment="1">
      <alignment horizontal="center" vertical="center"/>
    </xf>
    <xf numFmtId="0" fontId="54" fillId="67" borderId="113" xfId="0" applyFont="1" applyFill="1" applyBorder="1" applyAlignment="1">
      <alignment horizontal="center" vertical="center" wrapText="1"/>
    </xf>
    <xf numFmtId="0" fontId="54" fillId="67" borderId="30" xfId="0" applyFont="1" applyFill="1" applyBorder="1" applyAlignment="1">
      <alignment horizontal="center" vertical="center"/>
    </xf>
    <xf numFmtId="176" fontId="54" fillId="67" borderId="19" xfId="0" applyNumberFormat="1" applyFont="1" applyFill="1" applyBorder="1" applyAlignment="1">
      <alignment horizontal="center" vertical="center"/>
    </xf>
    <xf numFmtId="0" fontId="54" fillId="67" borderId="92" xfId="0" applyFont="1" applyFill="1" applyBorder="1" applyAlignment="1">
      <alignment horizontal="center" vertical="center"/>
    </xf>
    <xf numFmtId="0" fontId="54" fillId="67" borderId="30" xfId="0" applyFont="1" applyFill="1" applyBorder="1" applyAlignment="1">
      <alignment horizontal="center" vertical="center" wrapText="1"/>
    </xf>
    <xf numFmtId="0" fontId="54" fillId="67" borderId="92" xfId="0" applyFont="1" applyFill="1" applyBorder="1" applyAlignment="1">
      <alignment horizontal="center" vertical="center" wrapText="1"/>
    </xf>
    <xf numFmtId="0" fontId="54" fillId="67" borderId="124" xfId="0" applyFont="1" applyFill="1" applyBorder="1" applyAlignment="1">
      <alignment horizontal="center" vertical="center" wrapText="1"/>
    </xf>
    <xf numFmtId="0" fontId="54" fillId="67" borderId="19" xfId="0" applyFont="1" applyFill="1" applyBorder="1" applyAlignment="1">
      <alignment horizontal="center" vertical="center" wrapText="1"/>
    </xf>
  </cellXfs>
  <cellStyles count="4040">
    <cellStyle name="%4_x0003_?투자계획 조정내역" xfId="9"/>
    <cellStyle name="_x0002_._x0011__x0002_._x001b__x0002_ _x0015_%_x0018__x0001_" xfId="10"/>
    <cellStyle name="??&amp;O?&amp;H?_x0008__x000f__x0007_?_x0007__x0001__x0001_" xfId="3976"/>
    <cellStyle name="_10년 K2 확산동 세정업무 07주차의 워크시트" xfId="11"/>
    <cellStyle name="_2009년 세정단가 07" xfId="12"/>
    <cellStyle name="_그린센터 카본수조 견적서(제출용)" xfId="13"/>
    <cellStyle name="¤@?e_TEST-1 " xfId="14"/>
    <cellStyle name="20% - Accent1 2" xfId="15"/>
    <cellStyle name="20% - Accent1 3" xfId="16"/>
    <cellStyle name="20% - Accent2 2" xfId="17"/>
    <cellStyle name="20% - Accent2 3" xfId="18"/>
    <cellStyle name="20% - Accent3 2" xfId="19"/>
    <cellStyle name="20% - Accent3 3" xfId="20"/>
    <cellStyle name="20% - Accent4 2" xfId="21"/>
    <cellStyle name="20% - Accent4 3" xfId="22"/>
    <cellStyle name="20% - Accent5 2" xfId="23"/>
    <cellStyle name="20% - Accent5 3" xfId="24"/>
    <cellStyle name="20% - Accent6 2" xfId="25"/>
    <cellStyle name="20% - Accent6 3" xfId="26"/>
    <cellStyle name="20% - 강조색1" xfId="4010" builtinId="30" customBuiltin="1"/>
    <cellStyle name="20% - 강조색2" xfId="4014" builtinId="34" customBuiltin="1"/>
    <cellStyle name="20% - 강조색3" xfId="4018" builtinId="38" customBuiltin="1"/>
    <cellStyle name="20% - 강조색3 2" xfId="27"/>
    <cellStyle name="20% - 강조색4" xfId="4022" builtinId="42" customBuiltin="1"/>
    <cellStyle name="20% - 강조색5" xfId="4026" builtinId="46" customBuiltin="1"/>
    <cellStyle name="20% - 강조색6" xfId="4030" builtinId="50" customBuiltin="1"/>
    <cellStyle name="40% - Accent1 2" xfId="28"/>
    <cellStyle name="40% - Accent1 3" xfId="29"/>
    <cellStyle name="40% - Accent2 2" xfId="30"/>
    <cellStyle name="40% - Accent2 3" xfId="31"/>
    <cellStyle name="40% - Accent3 2" xfId="32"/>
    <cellStyle name="40% - Accent3 3" xfId="33"/>
    <cellStyle name="40% - Accent4 2" xfId="34"/>
    <cellStyle name="40% - Accent4 3" xfId="35"/>
    <cellStyle name="40% - Accent5 2" xfId="36"/>
    <cellStyle name="40% - Accent5 3" xfId="37"/>
    <cellStyle name="40% - Accent6 2" xfId="38"/>
    <cellStyle name="40% - Accent6 3" xfId="39"/>
    <cellStyle name="40% - 강조색1" xfId="4011" builtinId="31" customBuiltin="1"/>
    <cellStyle name="40% - 강조색1 2" xfId="40"/>
    <cellStyle name="40% - 강조색2" xfId="4015" builtinId="35" customBuiltin="1"/>
    <cellStyle name="40% - 강조색3" xfId="4019" builtinId="39" customBuiltin="1"/>
    <cellStyle name="40% - 강조색3 2" xfId="41"/>
    <cellStyle name="40% - 강조색4" xfId="4023" builtinId="43" customBuiltin="1"/>
    <cellStyle name="40% - 강조색5" xfId="4027" builtinId="47" customBuiltin="1"/>
    <cellStyle name="40% - 강조색6" xfId="4031" builtinId="51" customBuiltin="1"/>
    <cellStyle name="40% - 강조색6 2" xfId="42"/>
    <cellStyle name="60% - Accent1 2" xfId="43"/>
    <cellStyle name="60% - Accent1 3" xfId="44"/>
    <cellStyle name="60% - Accent2 2" xfId="45"/>
    <cellStyle name="60% - Accent2 3" xfId="46"/>
    <cellStyle name="60% - Accent3 2" xfId="47"/>
    <cellStyle name="60% - Accent3 3" xfId="48"/>
    <cellStyle name="60% - Accent4 2" xfId="49"/>
    <cellStyle name="60% - Accent4 3" xfId="50"/>
    <cellStyle name="60% - Accent5 2" xfId="51"/>
    <cellStyle name="60% - Accent5 3" xfId="52"/>
    <cellStyle name="60% - Accent6 2" xfId="53"/>
    <cellStyle name="60% - Accent6 3" xfId="54"/>
    <cellStyle name="60% - 강조색1" xfId="4012" builtinId="32" customBuiltin="1"/>
    <cellStyle name="60% - 강조색2" xfId="4016" builtinId="36" customBuiltin="1"/>
    <cellStyle name="60% - 강조색3" xfId="4020" builtinId="40" customBuiltin="1"/>
    <cellStyle name="60% - 강조색4" xfId="4024" builtinId="44" customBuiltin="1"/>
    <cellStyle name="60% - 강조색5" xfId="4028" builtinId="48" customBuiltin="1"/>
    <cellStyle name="60% - 강조색6" xfId="4032" builtinId="52" customBuiltin="1"/>
    <cellStyle name="Accent1 2" xfId="55"/>
    <cellStyle name="Accent1 3" xfId="56"/>
    <cellStyle name="Accent2 2" xfId="57"/>
    <cellStyle name="Accent2 3" xfId="58"/>
    <cellStyle name="Accent3 2" xfId="59"/>
    <cellStyle name="Accent3 3" xfId="60"/>
    <cellStyle name="Accent4 2" xfId="61"/>
    <cellStyle name="Accent4 3" xfId="62"/>
    <cellStyle name="Accent5 2" xfId="63"/>
    <cellStyle name="Accent5 3" xfId="64"/>
    <cellStyle name="Accent6 2" xfId="65"/>
    <cellStyle name="Accent6 3" xfId="66"/>
    <cellStyle name="AeE­ [0]_PERSONAL" xfId="3977"/>
    <cellStyle name="AeE­_PERSONAL" xfId="3978"/>
    <cellStyle name="ALIGNMENT" xfId="3979"/>
    <cellStyle name="Bad 2" xfId="67"/>
    <cellStyle name="Bad 3" xfId="68"/>
    <cellStyle name="C￥AØ_PERSONAL" xfId="3980"/>
    <cellStyle name="Calculation 2" xfId="69"/>
    <cellStyle name="Calculation 3" xfId="70"/>
    <cellStyle name="category" xfId="3981"/>
    <cellStyle name="Check Cell 2" xfId="71"/>
    <cellStyle name="Check Cell 3" xfId="72"/>
    <cellStyle name="Comma [0] 2" xfId="73"/>
    <cellStyle name="Comma [0] 2 10" xfId="74"/>
    <cellStyle name="Comma [0] 2 11" xfId="75"/>
    <cellStyle name="Comma [0] 2 12" xfId="76"/>
    <cellStyle name="Comma [0] 2 13" xfId="77"/>
    <cellStyle name="Comma [0] 2 14" xfId="78"/>
    <cellStyle name="Comma [0] 2 15" xfId="79"/>
    <cellStyle name="Comma [0] 2 16" xfId="80"/>
    <cellStyle name="Comma [0] 2 17" xfId="81"/>
    <cellStyle name="Comma [0] 2 18" xfId="82"/>
    <cellStyle name="Comma [0] 2 19" xfId="83"/>
    <cellStyle name="Comma [0] 2 2" xfId="84"/>
    <cellStyle name="Comma [0] 2 2 10" xfId="85"/>
    <cellStyle name="Comma [0] 2 2 11" xfId="86"/>
    <cellStyle name="Comma [0] 2 2 12" xfId="87"/>
    <cellStyle name="Comma [0] 2 2 13" xfId="88"/>
    <cellStyle name="Comma [0] 2 2 14" xfId="89"/>
    <cellStyle name="Comma [0] 2 2 15" xfId="90"/>
    <cellStyle name="Comma [0] 2 2 16" xfId="91"/>
    <cellStyle name="Comma [0] 2 2 17" xfId="92"/>
    <cellStyle name="Comma [0] 2 2 18" xfId="93"/>
    <cellStyle name="Comma [0] 2 2 19" xfId="94"/>
    <cellStyle name="Comma [0] 2 2 2" xfId="95"/>
    <cellStyle name="Comma [0] 2 2 20" xfId="96"/>
    <cellStyle name="Comma [0] 2 2 21" xfId="97"/>
    <cellStyle name="Comma [0] 2 2 22" xfId="98"/>
    <cellStyle name="Comma [0] 2 2 23" xfId="99"/>
    <cellStyle name="Comma [0] 2 2 3" xfId="100"/>
    <cellStyle name="Comma [0] 2 2 4" xfId="101"/>
    <cellStyle name="Comma [0] 2 2 5" xfId="102"/>
    <cellStyle name="Comma [0] 2 2 6" xfId="103"/>
    <cellStyle name="Comma [0] 2 2 7" xfId="104"/>
    <cellStyle name="Comma [0] 2 2 8" xfId="105"/>
    <cellStyle name="Comma [0] 2 2 9" xfId="106"/>
    <cellStyle name="Comma [0] 2 20" xfId="107"/>
    <cellStyle name="Comma [0] 2 21" xfId="108"/>
    <cellStyle name="Comma [0] 2 22" xfId="109"/>
    <cellStyle name="Comma [0] 2 23" xfId="110"/>
    <cellStyle name="Comma [0] 2 24" xfId="111"/>
    <cellStyle name="Comma [0] 2 25" xfId="112"/>
    <cellStyle name="Comma [0] 2 3" xfId="113"/>
    <cellStyle name="Comma [0] 2 3 10" xfId="114"/>
    <cellStyle name="Comma [0] 2 3 11" xfId="115"/>
    <cellStyle name="Comma [0] 2 3 12" xfId="116"/>
    <cellStyle name="Comma [0] 2 3 13" xfId="117"/>
    <cellStyle name="Comma [0] 2 3 14" xfId="118"/>
    <cellStyle name="Comma [0] 2 3 15" xfId="119"/>
    <cellStyle name="Comma [0] 2 3 16" xfId="120"/>
    <cellStyle name="Comma [0] 2 3 17" xfId="121"/>
    <cellStyle name="Comma [0] 2 3 18" xfId="122"/>
    <cellStyle name="Comma [0] 2 3 19" xfId="123"/>
    <cellStyle name="Comma [0] 2 3 2" xfId="124"/>
    <cellStyle name="Comma [0] 2 3 20" xfId="125"/>
    <cellStyle name="Comma [0] 2 3 21" xfId="126"/>
    <cellStyle name="Comma [0] 2 3 22" xfId="127"/>
    <cellStyle name="Comma [0] 2 3 23" xfId="128"/>
    <cellStyle name="Comma [0] 2 3 3" xfId="129"/>
    <cellStyle name="Comma [0] 2 3 4" xfId="130"/>
    <cellStyle name="Comma [0] 2 3 5" xfId="131"/>
    <cellStyle name="Comma [0] 2 3 6" xfId="132"/>
    <cellStyle name="Comma [0] 2 3 7" xfId="133"/>
    <cellStyle name="Comma [0] 2 3 8" xfId="134"/>
    <cellStyle name="Comma [0] 2 3 9" xfId="135"/>
    <cellStyle name="Comma [0] 2 4" xfId="136"/>
    <cellStyle name="Comma [0] 2 5" xfId="137"/>
    <cellStyle name="Comma [0] 2 6" xfId="138"/>
    <cellStyle name="Comma [0] 2 7" xfId="139"/>
    <cellStyle name="Comma [0] 2 8" xfId="140"/>
    <cellStyle name="Comma [0] 2 9" xfId="141"/>
    <cellStyle name="Comma [0]_ SG&amp;A Bridge " xfId="142"/>
    <cellStyle name="Comma 10" xfId="143"/>
    <cellStyle name="Comma 10 2" xfId="144"/>
    <cellStyle name="Comma 11" xfId="145"/>
    <cellStyle name="Comma 11 2" xfId="146"/>
    <cellStyle name="Comma 12" xfId="147"/>
    <cellStyle name="Comma 12 2" xfId="148"/>
    <cellStyle name="Comma 13" xfId="149"/>
    <cellStyle name="Comma 13 2" xfId="150"/>
    <cellStyle name="Comma 14" xfId="151"/>
    <cellStyle name="Comma 14 2" xfId="152"/>
    <cellStyle name="Comma 15" xfId="153"/>
    <cellStyle name="Comma 15 2" xfId="154"/>
    <cellStyle name="Comma 16" xfId="155"/>
    <cellStyle name="Comma 16 2" xfId="156"/>
    <cellStyle name="Comma 17" xfId="157"/>
    <cellStyle name="Comma 17 2" xfId="158"/>
    <cellStyle name="Comma 18" xfId="159"/>
    <cellStyle name="Comma 18 2" xfId="160"/>
    <cellStyle name="Comma 19" xfId="161"/>
    <cellStyle name="Comma 19 2" xfId="162"/>
    <cellStyle name="Comma 2" xfId="163"/>
    <cellStyle name="Comma 2 2" xfId="164"/>
    <cellStyle name="Comma 20" xfId="165"/>
    <cellStyle name="Comma 20 2" xfId="166"/>
    <cellStyle name="Comma 21" xfId="167"/>
    <cellStyle name="Comma 21 2" xfId="168"/>
    <cellStyle name="Comma 22" xfId="169"/>
    <cellStyle name="Comma 22 2" xfId="170"/>
    <cellStyle name="Comma 23" xfId="171"/>
    <cellStyle name="Comma 23 2" xfId="172"/>
    <cellStyle name="Comma 23 3" xfId="173"/>
    <cellStyle name="Comma 24" xfId="174"/>
    <cellStyle name="Comma 24 2" xfId="175"/>
    <cellStyle name="Comma 24 3" xfId="176"/>
    <cellStyle name="Comma 25" xfId="177"/>
    <cellStyle name="Comma 25 2" xfId="178"/>
    <cellStyle name="Comma 25 3" xfId="179"/>
    <cellStyle name="Comma 26" xfId="180"/>
    <cellStyle name="Comma 26 2" xfId="181"/>
    <cellStyle name="Comma 26 3" xfId="182"/>
    <cellStyle name="Comma 27" xfId="183"/>
    <cellStyle name="Comma 27 2" xfId="184"/>
    <cellStyle name="Comma 27 3" xfId="185"/>
    <cellStyle name="Comma 28" xfId="186"/>
    <cellStyle name="Comma 28 2" xfId="187"/>
    <cellStyle name="Comma 28 3" xfId="188"/>
    <cellStyle name="Comma 29" xfId="189"/>
    <cellStyle name="Comma 29 2" xfId="190"/>
    <cellStyle name="Comma 29 3" xfId="191"/>
    <cellStyle name="Comma 3" xfId="192"/>
    <cellStyle name="Comma 3 2" xfId="193"/>
    <cellStyle name="Comma 30" xfId="194"/>
    <cellStyle name="Comma 30 2" xfId="195"/>
    <cellStyle name="Comma 30 3" xfId="196"/>
    <cellStyle name="Comma 4" xfId="197"/>
    <cellStyle name="Comma 4 2" xfId="198"/>
    <cellStyle name="Comma 5" xfId="199"/>
    <cellStyle name="Comma 5 2" xfId="200"/>
    <cellStyle name="Comma 6" xfId="201"/>
    <cellStyle name="Comma 6 2" xfId="202"/>
    <cellStyle name="Comma 7" xfId="203"/>
    <cellStyle name="Comma 7 2" xfId="204"/>
    <cellStyle name="Comma 8" xfId="205"/>
    <cellStyle name="Comma 8 2" xfId="206"/>
    <cellStyle name="Comma 9" xfId="207"/>
    <cellStyle name="Comma 9 2" xfId="208"/>
    <cellStyle name="Comma_ SG&amp;A Bridge " xfId="209"/>
    <cellStyle name="Currency [0]_ SG&amp;A Bridge " xfId="210"/>
    <cellStyle name="Currency_ SG&amp;A Bridge " xfId="211"/>
    <cellStyle name="Excel Built-in Normal" xfId="212"/>
    <cellStyle name="Explanatory Text 2" xfId="213"/>
    <cellStyle name="Good 2" xfId="214"/>
    <cellStyle name="Good 3" xfId="215"/>
    <cellStyle name="Grey" xfId="3982"/>
    <cellStyle name="HEADER" xfId="3983"/>
    <cellStyle name="Header1" xfId="216"/>
    <cellStyle name="Header2" xfId="217"/>
    <cellStyle name="Heading 1 2" xfId="218"/>
    <cellStyle name="Heading 1 3" xfId="219"/>
    <cellStyle name="Heading 2 2" xfId="220"/>
    <cellStyle name="Heading 2 3" xfId="221"/>
    <cellStyle name="Heading 3 2" xfId="222"/>
    <cellStyle name="Heading 3 3" xfId="223"/>
    <cellStyle name="Heading 4 2" xfId="224"/>
    <cellStyle name="Heading 4 3" xfId="225"/>
    <cellStyle name="Input [yellow]" xfId="3984"/>
    <cellStyle name="Input 2" xfId="226"/>
    <cellStyle name="Input 3" xfId="227"/>
    <cellStyle name="Linked Cell 2" xfId="228"/>
    <cellStyle name="Model" xfId="3985"/>
    <cellStyle name="Neutral 2" xfId="229"/>
    <cellStyle name="Neutral 3" xfId="230"/>
    <cellStyle name="Normal - Style1" xfId="3986"/>
    <cellStyle name="Normal 10" xfId="231"/>
    <cellStyle name="Normal 11" xfId="232"/>
    <cellStyle name="Normal 11 2" xfId="233"/>
    <cellStyle name="Normal 12" xfId="234"/>
    <cellStyle name="Normal 12 2" xfId="235"/>
    <cellStyle name="Normal 13" xfId="236"/>
    <cellStyle name="Normal 13 2" xfId="237"/>
    <cellStyle name="Normal 14" xfId="238"/>
    <cellStyle name="Normal 14 2" xfId="239"/>
    <cellStyle name="Normal 15" xfId="240"/>
    <cellStyle name="Normal 15 2" xfId="241"/>
    <cellStyle name="Normal 16" xfId="242"/>
    <cellStyle name="Normal 17" xfId="243"/>
    <cellStyle name="Normal 18" xfId="244"/>
    <cellStyle name="Normal 19" xfId="245"/>
    <cellStyle name="Normal 2" xfId="246"/>
    <cellStyle name="Normal 2 10" xfId="247"/>
    <cellStyle name="Normal 2 2" xfId="248"/>
    <cellStyle name="Normal 2 2 2" xfId="249"/>
    <cellStyle name="Normal 2 2 3" xfId="250"/>
    <cellStyle name="Normal 2 3" xfId="251"/>
    <cellStyle name="Normal 2 3 2" xfId="252"/>
    <cellStyle name="Normal 2 3 2 2" xfId="253"/>
    <cellStyle name="Normal 2 4" xfId="254"/>
    <cellStyle name="Normal 2 4 2" xfId="255"/>
    <cellStyle name="Normal 2 5" xfId="256"/>
    <cellStyle name="Normal 2 5 2" xfId="257"/>
    <cellStyle name="Normal 2 6" xfId="258"/>
    <cellStyle name="Normal 2 7" xfId="259"/>
    <cellStyle name="Normal 2 8" xfId="260"/>
    <cellStyle name="Normal 2 8 2" xfId="261"/>
    <cellStyle name="Normal 2 9" xfId="262"/>
    <cellStyle name="Normal 3" xfId="263"/>
    <cellStyle name="Normal 3 10" xfId="264"/>
    <cellStyle name="Normal 3 11" xfId="265"/>
    <cellStyle name="Normal 3 2" xfId="266"/>
    <cellStyle name="Normal 3 2 2" xfId="267"/>
    <cellStyle name="Normal 3 2 2 2" xfId="268"/>
    <cellStyle name="Normal 3 2 3" xfId="269"/>
    <cellStyle name="Normal 3 3" xfId="270"/>
    <cellStyle name="Normal 3 3 2" xfId="271"/>
    <cellStyle name="Normal 3 4" xfId="272"/>
    <cellStyle name="Normal 3 4 2" xfId="273"/>
    <cellStyle name="Normal 3 5" xfId="274"/>
    <cellStyle name="Normal 3 5 2" xfId="275"/>
    <cellStyle name="Normal 3 6" xfId="276"/>
    <cellStyle name="Normal 3 7" xfId="277"/>
    <cellStyle name="Normal 3 8" xfId="278"/>
    <cellStyle name="Normal 3 9" xfId="279"/>
    <cellStyle name="Normal 3_New Comer Form(YB PJT) nop cho phong an toan " xfId="280"/>
    <cellStyle name="Normal 4" xfId="281"/>
    <cellStyle name="Normal 4 2" xfId="282"/>
    <cellStyle name="Normal 4 2 2" xfId="283"/>
    <cellStyle name="Normal 4 3" xfId="284"/>
    <cellStyle name="Normal 4 3 2 2" xfId="285"/>
    <cellStyle name="Normal 4 3 2 2 2" xfId="286"/>
    <cellStyle name="Normal 4 4" xfId="287"/>
    <cellStyle name="Normal 4 4 2" xfId="288"/>
    <cellStyle name="Normal 4 5" xfId="289"/>
    <cellStyle name="Normal 5" xfId="290"/>
    <cellStyle name="Normal 6" xfId="291"/>
    <cellStyle name="Normal 7" xfId="292"/>
    <cellStyle name="Normal 8" xfId="293"/>
    <cellStyle name="Normal 9" xfId="294"/>
    <cellStyle name="Normal_ SG&amp;A Bridge " xfId="295"/>
    <cellStyle name="Note 2" xfId="296"/>
    <cellStyle name="Note 3" xfId="297"/>
    <cellStyle name="Note 4" xfId="298"/>
    <cellStyle name="Output 2" xfId="299"/>
    <cellStyle name="Output 3" xfId="300"/>
    <cellStyle name="Percent [2]" xfId="3987"/>
    <cellStyle name="Percent 2" xfId="301"/>
    <cellStyle name="subhead" xfId="3988"/>
    <cellStyle name="Title 2" xfId="302"/>
    <cellStyle name="Title 3" xfId="303"/>
    <cellStyle name="Total 2" xfId="304"/>
    <cellStyle name="Total 3" xfId="305"/>
    <cellStyle name="Warning Text 2" xfId="306"/>
    <cellStyle name="강조색1" xfId="4009" builtinId="29" customBuiltin="1"/>
    <cellStyle name="강조색2" xfId="4013" builtinId="33" customBuiltin="1"/>
    <cellStyle name="강조색3" xfId="4017" builtinId="37" customBuiltin="1"/>
    <cellStyle name="강조색4" xfId="4021" builtinId="41" customBuiltin="1"/>
    <cellStyle name="강조색5" xfId="4025" builtinId="45" customBuiltin="1"/>
    <cellStyle name="강조색6" xfId="4029" builtinId="49" customBuiltin="1"/>
    <cellStyle name="경고문" xfId="4006" builtinId="11" customBuiltin="1"/>
    <cellStyle name="계산" xfId="4003" builtinId="22" customBuiltin="1"/>
    <cellStyle name="나쁨" xfId="3995" builtinId="27" customBuiltin="1"/>
    <cellStyle name="메모 2" xfId="4038"/>
    <cellStyle name="백분율" xfId="3993" builtinId="5"/>
    <cellStyle name="백분율 2" xfId="3"/>
    <cellStyle name="백분율 2 10" xfId="307"/>
    <cellStyle name="백분율 2 11" xfId="4033"/>
    <cellStyle name="백분율 2 2" xfId="308"/>
    <cellStyle name="백분율 2 2 2" xfId="309"/>
    <cellStyle name="백분율 2 2 2 2" xfId="310"/>
    <cellStyle name="백분율 2 2 2 2 2" xfId="311"/>
    <cellStyle name="백분율 2 2 2 2 2 2" xfId="312"/>
    <cellStyle name="백분율 2 2 2 2 2 2 2" xfId="313"/>
    <cellStyle name="백분율 2 2 2 2 2 2 3" xfId="314"/>
    <cellStyle name="백분율 2 2 2 2 2 3" xfId="315"/>
    <cellStyle name="백분율 2 2 2 2 2 4" xfId="316"/>
    <cellStyle name="백분율 2 2 2 2 3" xfId="317"/>
    <cellStyle name="백분율 2 2 2 2 3 2" xfId="318"/>
    <cellStyle name="백분율 2 2 2 2 3 2 2" xfId="319"/>
    <cellStyle name="백분율 2 2 2 2 3 2 3" xfId="320"/>
    <cellStyle name="백분율 2 2 2 2 3 3" xfId="321"/>
    <cellStyle name="백분율 2 2 2 2 3 4" xfId="322"/>
    <cellStyle name="백분율 2 2 2 2 4" xfId="323"/>
    <cellStyle name="백분율 2 2 2 2 4 2" xfId="324"/>
    <cellStyle name="백분율 2 2 2 2 4 3" xfId="325"/>
    <cellStyle name="백분율 2 2 2 2 5" xfId="326"/>
    <cellStyle name="백분율 2 2 2 2 6" xfId="327"/>
    <cellStyle name="백분율 2 2 2 3" xfId="328"/>
    <cellStyle name="백분율 2 2 2 3 2" xfId="329"/>
    <cellStyle name="백분율 2 2 2 3 2 2" xfId="330"/>
    <cellStyle name="백분율 2 2 2 3 2 2 2" xfId="331"/>
    <cellStyle name="백분율 2 2 2 3 2 2 3" xfId="332"/>
    <cellStyle name="백분율 2 2 2 3 2 3" xfId="333"/>
    <cellStyle name="백분율 2 2 2 3 2 4" xfId="334"/>
    <cellStyle name="백분율 2 2 2 3 3" xfId="335"/>
    <cellStyle name="백분율 2 2 2 3 3 2" xfId="336"/>
    <cellStyle name="백분율 2 2 2 3 3 2 2" xfId="337"/>
    <cellStyle name="백분율 2 2 2 3 3 2 3" xfId="338"/>
    <cellStyle name="백분율 2 2 2 3 3 3" xfId="339"/>
    <cellStyle name="백분율 2 2 2 3 3 4" xfId="340"/>
    <cellStyle name="백분율 2 2 2 3 4" xfId="341"/>
    <cellStyle name="백분율 2 2 2 3 4 2" xfId="342"/>
    <cellStyle name="백분율 2 2 2 3 4 3" xfId="343"/>
    <cellStyle name="백분율 2 2 2 3 5" xfId="344"/>
    <cellStyle name="백분율 2 2 2 3 6" xfId="345"/>
    <cellStyle name="백분율 2 2 2 4" xfId="346"/>
    <cellStyle name="백분율 2 2 2 4 2" xfId="347"/>
    <cellStyle name="백분율 2 2 2 4 2 2" xfId="348"/>
    <cellStyle name="백분율 2 2 2 4 2 3" xfId="349"/>
    <cellStyle name="백분율 2 2 2 4 3" xfId="350"/>
    <cellStyle name="백분율 2 2 2 4 4" xfId="351"/>
    <cellStyle name="백분율 2 2 2 5" xfId="352"/>
    <cellStyle name="백분율 2 2 2 5 2" xfId="353"/>
    <cellStyle name="백분율 2 2 2 5 2 2" xfId="354"/>
    <cellStyle name="백분율 2 2 2 5 2 3" xfId="355"/>
    <cellStyle name="백분율 2 2 2 5 3" xfId="356"/>
    <cellStyle name="백분율 2 2 2 5 4" xfId="357"/>
    <cellStyle name="백분율 2 2 2 6" xfId="358"/>
    <cellStyle name="백분율 2 2 2 6 2" xfId="359"/>
    <cellStyle name="백분율 2 2 2 6 3" xfId="360"/>
    <cellStyle name="백분율 2 2 2 7" xfId="361"/>
    <cellStyle name="백분율 2 2 2 8" xfId="362"/>
    <cellStyle name="백분율 2 2 3" xfId="363"/>
    <cellStyle name="백분율 2 2 3 2" xfId="364"/>
    <cellStyle name="백분율 2 2 3 2 2" xfId="365"/>
    <cellStyle name="백분율 2 2 3 2 2 2" xfId="366"/>
    <cellStyle name="백분율 2 2 3 2 2 3" xfId="367"/>
    <cellStyle name="백분율 2 2 3 2 3" xfId="368"/>
    <cellStyle name="백분율 2 2 3 2 4" xfId="369"/>
    <cellStyle name="백분율 2 2 3 3" xfId="370"/>
    <cellStyle name="백분율 2 2 3 3 2" xfId="371"/>
    <cellStyle name="백분율 2 2 3 3 2 2" xfId="372"/>
    <cellStyle name="백분율 2 2 3 3 2 3" xfId="373"/>
    <cellStyle name="백분율 2 2 3 3 3" xfId="374"/>
    <cellStyle name="백분율 2 2 3 3 4" xfId="375"/>
    <cellStyle name="백분율 2 2 3 4" xfId="376"/>
    <cellStyle name="백분율 2 2 3 4 2" xfId="377"/>
    <cellStyle name="백분율 2 2 3 4 3" xfId="378"/>
    <cellStyle name="백분율 2 2 3 5" xfId="379"/>
    <cellStyle name="백분율 2 2 3 6" xfId="380"/>
    <cellStyle name="백분율 2 2 4" xfId="381"/>
    <cellStyle name="백분율 2 2 4 2" xfId="382"/>
    <cellStyle name="백분율 2 2 4 2 2" xfId="383"/>
    <cellStyle name="백분율 2 2 4 2 2 2" xfId="384"/>
    <cellStyle name="백분율 2 2 4 2 2 3" xfId="385"/>
    <cellStyle name="백분율 2 2 4 2 3" xfId="386"/>
    <cellStyle name="백분율 2 2 4 2 4" xfId="387"/>
    <cellStyle name="백분율 2 2 4 3" xfId="388"/>
    <cellStyle name="백분율 2 2 4 3 2" xfId="389"/>
    <cellStyle name="백분율 2 2 4 3 2 2" xfId="390"/>
    <cellStyle name="백분율 2 2 4 3 2 3" xfId="391"/>
    <cellStyle name="백분율 2 2 4 3 3" xfId="392"/>
    <cellStyle name="백분율 2 2 4 3 4" xfId="393"/>
    <cellStyle name="백분율 2 2 4 4" xfId="394"/>
    <cellStyle name="백분율 2 2 4 4 2" xfId="395"/>
    <cellStyle name="백분율 2 2 4 4 3" xfId="396"/>
    <cellStyle name="백분율 2 2 4 5" xfId="397"/>
    <cellStyle name="백분율 2 2 4 6" xfId="398"/>
    <cellStyle name="백분율 2 2 5" xfId="399"/>
    <cellStyle name="백분율 2 2 5 2" xfId="400"/>
    <cellStyle name="백분율 2 2 5 2 2" xfId="401"/>
    <cellStyle name="백분율 2 2 5 2 3" xfId="402"/>
    <cellStyle name="백분율 2 2 5 3" xfId="403"/>
    <cellStyle name="백분율 2 2 5 4" xfId="404"/>
    <cellStyle name="백분율 2 2 6" xfId="405"/>
    <cellStyle name="백분율 2 2 6 2" xfId="406"/>
    <cellStyle name="백분율 2 2 6 2 2" xfId="407"/>
    <cellStyle name="백분율 2 2 6 2 3" xfId="408"/>
    <cellStyle name="백분율 2 2 6 3" xfId="409"/>
    <cellStyle name="백분율 2 2 6 4" xfId="410"/>
    <cellStyle name="백분율 2 2 7" xfId="411"/>
    <cellStyle name="백분율 2 2 7 2" xfId="412"/>
    <cellStyle name="백분율 2 2 7 3" xfId="413"/>
    <cellStyle name="백분율 2 2 8" xfId="414"/>
    <cellStyle name="백분율 2 2 9" xfId="415"/>
    <cellStyle name="백분율 2 3" xfId="416"/>
    <cellStyle name="백분율 2 3 2" xfId="417"/>
    <cellStyle name="백분율 2 3 2 2" xfId="418"/>
    <cellStyle name="백분율 2 3 2 2 2" xfId="419"/>
    <cellStyle name="백분율 2 3 2 2 2 2" xfId="420"/>
    <cellStyle name="백분율 2 3 2 2 2 3" xfId="421"/>
    <cellStyle name="백분율 2 3 2 2 3" xfId="422"/>
    <cellStyle name="백분율 2 3 2 2 4" xfId="423"/>
    <cellStyle name="백분율 2 3 2 3" xfId="424"/>
    <cellStyle name="백분율 2 3 2 3 2" xfId="425"/>
    <cellStyle name="백분율 2 3 2 3 2 2" xfId="426"/>
    <cellStyle name="백분율 2 3 2 3 2 3" xfId="427"/>
    <cellStyle name="백분율 2 3 2 3 3" xfId="428"/>
    <cellStyle name="백분율 2 3 2 3 4" xfId="429"/>
    <cellStyle name="백분율 2 3 2 4" xfId="430"/>
    <cellStyle name="백분율 2 3 2 4 2" xfId="431"/>
    <cellStyle name="백분율 2 3 2 4 3" xfId="432"/>
    <cellStyle name="백분율 2 3 2 5" xfId="433"/>
    <cellStyle name="백분율 2 3 2 6" xfId="434"/>
    <cellStyle name="백분율 2 3 3" xfId="435"/>
    <cellStyle name="백분율 2 3 3 2" xfId="436"/>
    <cellStyle name="백분율 2 3 3 2 2" xfId="437"/>
    <cellStyle name="백분율 2 3 3 2 2 2" xfId="438"/>
    <cellStyle name="백분율 2 3 3 2 2 3" xfId="439"/>
    <cellStyle name="백분율 2 3 3 2 3" xfId="440"/>
    <cellStyle name="백분율 2 3 3 2 4" xfId="441"/>
    <cellStyle name="백분율 2 3 3 3" xfId="442"/>
    <cellStyle name="백분율 2 3 3 3 2" xfId="443"/>
    <cellStyle name="백분율 2 3 3 3 2 2" xfId="444"/>
    <cellStyle name="백분율 2 3 3 3 2 3" xfId="445"/>
    <cellStyle name="백분율 2 3 3 3 3" xfId="446"/>
    <cellStyle name="백분율 2 3 3 3 4" xfId="447"/>
    <cellStyle name="백분율 2 3 3 4" xfId="448"/>
    <cellStyle name="백분율 2 3 3 4 2" xfId="449"/>
    <cellStyle name="백분율 2 3 3 4 3" xfId="450"/>
    <cellStyle name="백분율 2 3 3 5" xfId="451"/>
    <cellStyle name="백분율 2 3 3 6" xfId="452"/>
    <cellStyle name="백분율 2 3 4" xfId="453"/>
    <cellStyle name="백분율 2 3 4 2" xfId="454"/>
    <cellStyle name="백분율 2 3 4 2 2" xfId="455"/>
    <cellStyle name="백분율 2 3 4 2 3" xfId="456"/>
    <cellStyle name="백분율 2 3 4 3" xfId="457"/>
    <cellStyle name="백분율 2 3 4 4" xfId="458"/>
    <cellStyle name="백분율 2 3 5" xfId="459"/>
    <cellStyle name="백분율 2 3 5 2" xfId="460"/>
    <cellStyle name="백분율 2 3 5 2 2" xfId="461"/>
    <cellStyle name="백분율 2 3 5 2 3" xfId="462"/>
    <cellStyle name="백분율 2 3 5 3" xfId="463"/>
    <cellStyle name="백분율 2 3 5 4" xfId="464"/>
    <cellStyle name="백분율 2 3 6" xfId="465"/>
    <cellStyle name="백분율 2 3 6 2" xfId="466"/>
    <cellStyle name="백분율 2 3 6 3" xfId="467"/>
    <cellStyle name="백분율 2 3 7" xfId="468"/>
    <cellStyle name="백분율 2 3 8" xfId="469"/>
    <cellStyle name="백분율 2 4" xfId="470"/>
    <cellStyle name="백분율 2 4 2" xfId="471"/>
    <cellStyle name="백분율 2 4 2 2" xfId="472"/>
    <cellStyle name="백분율 2 4 2 2 2" xfId="473"/>
    <cellStyle name="백분율 2 4 2 2 3" xfId="474"/>
    <cellStyle name="백분율 2 4 2 3" xfId="475"/>
    <cellStyle name="백분율 2 4 2 4" xfId="476"/>
    <cellStyle name="백분율 2 4 3" xfId="477"/>
    <cellStyle name="백분율 2 4 3 2" xfId="478"/>
    <cellStyle name="백분율 2 4 3 2 2" xfId="479"/>
    <cellStyle name="백분율 2 4 3 2 3" xfId="480"/>
    <cellStyle name="백분율 2 4 3 3" xfId="481"/>
    <cellStyle name="백분율 2 4 3 4" xfId="482"/>
    <cellStyle name="백분율 2 4 4" xfId="483"/>
    <cellStyle name="백분율 2 4 4 2" xfId="484"/>
    <cellStyle name="백분율 2 4 4 3" xfId="485"/>
    <cellStyle name="백분율 2 4 5" xfId="486"/>
    <cellStyle name="백분율 2 4 6" xfId="487"/>
    <cellStyle name="백분율 2 5" xfId="488"/>
    <cellStyle name="백분율 2 5 2" xfId="489"/>
    <cellStyle name="백분율 2 5 2 2" xfId="490"/>
    <cellStyle name="백분율 2 5 2 2 2" xfId="491"/>
    <cellStyle name="백분율 2 5 2 2 3" xfId="492"/>
    <cellStyle name="백분율 2 5 2 3" xfId="493"/>
    <cellStyle name="백분율 2 5 2 4" xfId="494"/>
    <cellStyle name="백분율 2 5 3" xfId="495"/>
    <cellStyle name="백분율 2 5 3 2" xfId="496"/>
    <cellStyle name="백분율 2 5 3 2 2" xfId="497"/>
    <cellStyle name="백분율 2 5 3 2 3" xfId="498"/>
    <cellStyle name="백분율 2 5 3 3" xfId="499"/>
    <cellStyle name="백분율 2 5 3 4" xfId="500"/>
    <cellStyle name="백분율 2 5 4" xfId="501"/>
    <cellStyle name="백분율 2 5 4 2" xfId="502"/>
    <cellStyle name="백분율 2 5 4 3" xfId="503"/>
    <cellStyle name="백분율 2 5 5" xfId="504"/>
    <cellStyle name="백분율 2 5 6" xfId="505"/>
    <cellStyle name="백분율 2 6" xfId="506"/>
    <cellStyle name="백분율 2 6 2" xfId="507"/>
    <cellStyle name="백분율 2 6 2 2" xfId="508"/>
    <cellStyle name="백분율 2 6 2 3" xfId="509"/>
    <cellStyle name="백분율 2 6 3" xfId="510"/>
    <cellStyle name="백분율 2 6 4" xfId="511"/>
    <cellStyle name="백분율 2 7" xfId="512"/>
    <cellStyle name="백분율 2 7 2" xfId="513"/>
    <cellStyle name="백분율 2 7 2 2" xfId="514"/>
    <cellStyle name="백분율 2 7 2 3" xfId="515"/>
    <cellStyle name="백분율 2 7 3" xfId="516"/>
    <cellStyle name="백분율 2 7 4" xfId="517"/>
    <cellStyle name="백분율 2 8" xfId="518"/>
    <cellStyle name="백분율 2 8 2" xfId="519"/>
    <cellStyle name="백분율 2 8 3" xfId="520"/>
    <cellStyle name="백분율 2 9" xfId="521"/>
    <cellStyle name="백분율 3" xfId="522"/>
    <cellStyle name="백분율 4" xfId="523"/>
    <cellStyle name="백분율 5" xfId="524"/>
    <cellStyle name="백분율 6" xfId="525"/>
    <cellStyle name="보통" xfId="3996" builtinId="28" customBuiltin="1"/>
    <cellStyle name="보통 2" xfId="526"/>
    <cellStyle name="뷭?_BOOKSHIP_실적현황 " xfId="527"/>
    <cellStyle name="설명 텍스트" xfId="4007" builtinId="53" customBuiltin="1"/>
    <cellStyle name="셀 확인" xfId="4005" builtinId="23" customBuiltin="1"/>
    <cellStyle name="쉼표 [0]" xfId="3992" builtinId="6"/>
    <cellStyle name="쉼표 [0] 10" xfId="528"/>
    <cellStyle name="쉼표 [0] 10 2" xfId="529"/>
    <cellStyle name="쉼표 [0] 10 2 2" xfId="530"/>
    <cellStyle name="쉼표 [0] 10 2 2 2" xfId="531"/>
    <cellStyle name="쉼표 [0] 10 2 3" xfId="532"/>
    <cellStyle name="쉼표 [0] 10 2 4" xfId="533"/>
    <cellStyle name="쉼표 [0] 10 2 5" xfId="534"/>
    <cellStyle name="쉼표 [0] 10 2 6" xfId="535"/>
    <cellStyle name="쉼표 [0] 10 3" xfId="536"/>
    <cellStyle name="쉼표 [0] 10 3 2" xfId="537"/>
    <cellStyle name="쉼표 [0] 10 4" xfId="538"/>
    <cellStyle name="쉼표 [0] 10 5" xfId="539"/>
    <cellStyle name="쉼표 [0] 10 6" xfId="540"/>
    <cellStyle name="쉼표 [0] 10 7" xfId="541"/>
    <cellStyle name="쉼표 [0] 11" xfId="542"/>
    <cellStyle name="쉼표 [0] 11 2" xfId="543"/>
    <cellStyle name="쉼표 [0] 11 2 2" xfId="544"/>
    <cellStyle name="쉼표 [0] 11 2 2 2" xfId="545"/>
    <cellStyle name="쉼표 [0] 11 2 3" xfId="546"/>
    <cellStyle name="쉼표 [0] 11 2 4" xfId="547"/>
    <cellStyle name="쉼표 [0] 11 2 5" xfId="548"/>
    <cellStyle name="쉼표 [0] 11 2 6" xfId="549"/>
    <cellStyle name="쉼표 [0] 11 3" xfId="550"/>
    <cellStyle name="쉼표 [0] 11 3 2" xfId="551"/>
    <cellStyle name="쉼표 [0] 11 4" xfId="552"/>
    <cellStyle name="쉼표 [0] 11 5" xfId="553"/>
    <cellStyle name="쉼표 [0] 11 6" xfId="554"/>
    <cellStyle name="쉼표 [0] 11 7" xfId="555"/>
    <cellStyle name="쉼표 [0] 12" xfId="4036"/>
    <cellStyle name="쉼표 [0] 2" xfId="556"/>
    <cellStyle name="쉼표 [0] 2 2" xfId="557"/>
    <cellStyle name="쉼표 [0] 2 2 2" xfId="558"/>
    <cellStyle name="쉼표 [0] 2 3" xfId="559"/>
    <cellStyle name="쉼표 [0] 2 3 2" xfId="560"/>
    <cellStyle name="쉼표 [0] 2 4" xfId="561"/>
    <cellStyle name="쉼표 [0] 2 5" xfId="562"/>
    <cellStyle name="쉼표 [0] 2 6" xfId="563"/>
    <cellStyle name="쉼표 [0] 3" xfId="564"/>
    <cellStyle name="쉼표 [0] 3 2" xfId="565"/>
    <cellStyle name="쉼표 [0] 4" xfId="566"/>
    <cellStyle name="쉼표 [0] 4 2" xfId="567"/>
    <cellStyle name="쉼표 [0] 5" xfId="568"/>
    <cellStyle name="쉼표 [0] 5 2" xfId="569"/>
    <cellStyle name="쉼표 [0] 5 2 2" xfId="570"/>
    <cellStyle name="쉼표 [0] 5 2 2 2" xfId="571"/>
    <cellStyle name="쉼표 [0] 5 2 2 2 2" xfId="572"/>
    <cellStyle name="쉼표 [0] 5 2 2 2 2 2" xfId="573"/>
    <cellStyle name="쉼표 [0] 5 2 2 2 3" xfId="574"/>
    <cellStyle name="쉼표 [0] 5 2 2 3" xfId="575"/>
    <cellStyle name="쉼표 [0] 5 2 2 4" xfId="576"/>
    <cellStyle name="쉼표 [0] 5 2 2 5" xfId="577"/>
    <cellStyle name="쉼표 [0] 5 2 2 6" xfId="578"/>
    <cellStyle name="쉼표 [0] 5 2 3" xfId="579"/>
    <cellStyle name="쉼표 [0] 5 2 3 2" xfId="580"/>
    <cellStyle name="쉼표 [0] 5 2 4" xfId="581"/>
    <cellStyle name="쉼표 [0] 5 2 5" xfId="582"/>
    <cellStyle name="쉼표 [0] 5 2 6" xfId="583"/>
    <cellStyle name="쉼표 [0] 5 2 7" xfId="584"/>
    <cellStyle name="쉼표 [0] 5 3" xfId="585"/>
    <cellStyle name="쉼표 [0] 5 3 2" xfId="586"/>
    <cellStyle name="쉼표 [0] 5 3 2 2" xfId="587"/>
    <cellStyle name="쉼표 [0] 5 3 3" xfId="588"/>
    <cellStyle name="쉼표 [0] 5 3 4" xfId="589"/>
    <cellStyle name="쉼표 [0] 5 3 5" xfId="590"/>
    <cellStyle name="쉼표 [0] 5 3 6" xfId="591"/>
    <cellStyle name="쉼표 [0] 5 4" xfId="592"/>
    <cellStyle name="쉼표 [0] 5 4 2" xfId="593"/>
    <cellStyle name="쉼표 [0] 5 5" xfId="594"/>
    <cellStyle name="쉼표 [0] 5 6" xfId="595"/>
    <cellStyle name="쉼표 [0] 5 7" xfId="596"/>
    <cellStyle name="쉼표 [0] 5 8" xfId="597"/>
    <cellStyle name="쉼표 [0] 6" xfId="598"/>
    <cellStyle name="쉼표 [0] 6 2" xfId="599"/>
    <cellStyle name="쉼표 [0] 6 2 2" xfId="600"/>
    <cellStyle name="쉼표 [0] 6 2 2 2" xfId="601"/>
    <cellStyle name="쉼표 [0] 6 2 3" xfId="602"/>
    <cellStyle name="쉼표 [0] 6 2 3 2" xfId="603"/>
    <cellStyle name="쉼표 [0] 6 2 3 2 2" xfId="604"/>
    <cellStyle name="쉼표 [0] 6 2 3 3" xfId="605"/>
    <cellStyle name="쉼표 [0] 6 2 3 4" xfId="606"/>
    <cellStyle name="쉼표 [0] 6 2 3 5" xfId="607"/>
    <cellStyle name="쉼표 [0] 6 2 3 6" xfId="608"/>
    <cellStyle name="쉼표 [0] 6 2 4" xfId="609"/>
    <cellStyle name="쉼표 [0] 6 2 4 2" xfId="610"/>
    <cellStyle name="쉼표 [0] 6 2 5" xfId="611"/>
    <cellStyle name="쉼표 [0] 6 2 6" xfId="612"/>
    <cellStyle name="쉼표 [0] 6 2 7" xfId="613"/>
    <cellStyle name="쉼표 [0] 6 2 8" xfId="614"/>
    <cellStyle name="쉼표 [0] 6 3" xfId="615"/>
    <cellStyle name="쉼표 [0] 6 3 2" xfId="616"/>
    <cellStyle name="쉼표 [0] 6 3 2 2" xfId="617"/>
    <cellStyle name="쉼표 [0] 6 3 3" xfId="618"/>
    <cellStyle name="쉼표 [0] 6 3 4" xfId="619"/>
    <cellStyle name="쉼표 [0] 6 3 5" xfId="620"/>
    <cellStyle name="쉼표 [0] 6 3 6" xfId="621"/>
    <cellStyle name="쉼표 [0] 6 4" xfId="622"/>
    <cellStyle name="쉼표 [0] 6 4 2" xfId="623"/>
    <cellStyle name="쉼표 [0] 6 5" xfId="624"/>
    <cellStyle name="쉼표 [0] 6 6" xfId="625"/>
    <cellStyle name="쉼표 [0] 6 7" xfId="626"/>
    <cellStyle name="쉼표 [0] 6 8" xfId="627"/>
    <cellStyle name="쉼표 [0] 7" xfId="628"/>
    <cellStyle name="쉼표 [0] 7 2" xfId="629"/>
    <cellStyle name="쉼표 [0] 7 2 2" xfId="630"/>
    <cellStyle name="쉼표 [0] 7 2 2 2" xfId="631"/>
    <cellStyle name="쉼표 [0] 7 2 2 2 2" xfId="632"/>
    <cellStyle name="쉼표 [0] 7 2 2 3" xfId="633"/>
    <cellStyle name="쉼표 [0] 7 2 2 4" xfId="634"/>
    <cellStyle name="쉼표 [0] 7 2 2 5" xfId="635"/>
    <cellStyle name="쉼표 [0] 7 2 2 6" xfId="636"/>
    <cellStyle name="쉼표 [0] 7 2 3" xfId="637"/>
    <cellStyle name="쉼표 [0] 7 2 3 2" xfId="638"/>
    <cellStyle name="쉼표 [0] 7 2 4" xfId="639"/>
    <cellStyle name="쉼표 [0] 7 2 5" xfId="640"/>
    <cellStyle name="쉼표 [0] 7 2 6" xfId="641"/>
    <cellStyle name="쉼표 [0] 7 2 7" xfId="642"/>
    <cellStyle name="쉼표 [0] 7 3" xfId="643"/>
    <cellStyle name="쉼표 [0] 7 3 2" xfId="644"/>
    <cellStyle name="쉼표 [0] 7 3 2 2" xfId="645"/>
    <cellStyle name="쉼표 [0] 7 3 3" xfId="646"/>
    <cellStyle name="쉼표 [0] 7 3 4" xfId="647"/>
    <cellStyle name="쉼표 [0] 7 3 5" xfId="648"/>
    <cellStyle name="쉼표 [0] 7 3 6" xfId="649"/>
    <cellStyle name="쉼표 [0] 7 4" xfId="650"/>
    <cellStyle name="쉼표 [0] 7 4 2" xfId="651"/>
    <cellStyle name="쉼표 [0] 7 5" xfId="652"/>
    <cellStyle name="쉼표 [0] 7 6" xfId="653"/>
    <cellStyle name="쉼표 [0] 7 7" xfId="654"/>
    <cellStyle name="쉼표 [0] 7 8" xfId="655"/>
    <cellStyle name="쉼표 [0] 8" xfId="656"/>
    <cellStyle name="쉼표 [0] 8 2" xfId="657"/>
    <cellStyle name="쉼표 [0] 8 2 2" xfId="658"/>
    <cellStyle name="쉼표 [0] 8 2 2 2" xfId="659"/>
    <cellStyle name="쉼표 [0] 8 2 2 2 2" xfId="660"/>
    <cellStyle name="쉼표 [0] 8 2 2 3" xfId="661"/>
    <cellStyle name="쉼표 [0] 8 2 2 4" xfId="662"/>
    <cellStyle name="쉼표 [0] 8 2 2 5" xfId="663"/>
    <cellStyle name="쉼표 [0] 8 2 2 6" xfId="664"/>
    <cellStyle name="쉼표 [0] 8 2 3" xfId="665"/>
    <cellStyle name="쉼표 [0] 8 2 3 2" xfId="666"/>
    <cellStyle name="쉼표 [0] 8 2 4" xfId="667"/>
    <cellStyle name="쉼표 [0] 8 2 5" xfId="668"/>
    <cellStyle name="쉼표 [0] 8 2 6" xfId="669"/>
    <cellStyle name="쉼표 [0] 8 2 7" xfId="670"/>
    <cellStyle name="쉼표 [0] 8 3" xfId="671"/>
    <cellStyle name="쉼표 [0] 8 3 2" xfId="672"/>
    <cellStyle name="쉼표 [0] 8 3 2 2" xfId="673"/>
    <cellStyle name="쉼표 [0] 8 3 3" xfId="674"/>
    <cellStyle name="쉼표 [0] 8 3 4" xfId="675"/>
    <cellStyle name="쉼표 [0] 8 3 5" xfId="676"/>
    <cellStyle name="쉼표 [0] 8 3 6" xfId="677"/>
    <cellStyle name="쉼표 [0] 8 4" xfId="678"/>
    <cellStyle name="쉼표 [0] 8 4 2" xfId="679"/>
    <cellStyle name="쉼표 [0] 8 5" xfId="680"/>
    <cellStyle name="쉼표 [0] 8 6" xfId="681"/>
    <cellStyle name="쉼표 [0] 8 7" xfId="682"/>
    <cellStyle name="쉼표 [0] 8 8" xfId="683"/>
    <cellStyle name="쉼표 [0] 9" xfId="684"/>
    <cellStyle name="쉼표 [0] 9 2" xfId="685"/>
    <cellStyle name="쉼표 [0] 9 2 2" xfId="686"/>
    <cellStyle name="쉼표 [0] 9 2 2 2" xfId="687"/>
    <cellStyle name="쉼표 [0] 9 2 3" xfId="688"/>
    <cellStyle name="쉼표 [0] 9 2 4" xfId="689"/>
    <cellStyle name="쉼표 [0] 9 2 5" xfId="690"/>
    <cellStyle name="쉼표 [0] 9 2 6" xfId="691"/>
    <cellStyle name="쉼표 [0] 9 3" xfId="692"/>
    <cellStyle name="쉼표 [0] 9 3 2" xfId="693"/>
    <cellStyle name="쉼표 [0] 9 4" xfId="694"/>
    <cellStyle name="쉼표 [0] 9 5" xfId="695"/>
    <cellStyle name="쉼표 [0] 9 6" xfId="696"/>
    <cellStyle name="쉼표 [0] 9 7" xfId="697"/>
    <cellStyle name="쉼표[0]" xfId="3989"/>
    <cellStyle name="스타일 1" xfId="698"/>
    <cellStyle name="연결된 셀" xfId="4004" builtinId="24" customBuiltin="1"/>
    <cellStyle name="요약" xfId="4008" builtinId="25" customBuiltin="1"/>
    <cellStyle name="입력" xfId="4001" builtinId="20" customBuiltin="1"/>
    <cellStyle name="제목 1" xfId="3997" builtinId="16" customBuiltin="1"/>
    <cellStyle name="제목 2" xfId="3998" builtinId="17" customBuiltin="1"/>
    <cellStyle name="제목 3" xfId="3999" builtinId="18" customBuiltin="1"/>
    <cellStyle name="제목 4" xfId="4000" builtinId="19" customBuiltin="1"/>
    <cellStyle name="제목 5" xfId="4037"/>
    <cellStyle name="좋음" xfId="3994" builtinId="26" customBuiltin="1"/>
    <cellStyle name="출력" xfId="4002" builtinId="21" customBuiltin="1"/>
    <cellStyle name="콤마 [0]_  종  합  " xfId="3990"/>
    <cellStyle name="콤마_  종  합  " xfId="3991"/>
    <cellStyle name="통화 [0] 2" xfId="699"/>
    <cellStyle name="통화 [0] 2 2" xfId="700"/>
    <cellStyle name="표준" xfId="0" builtinId="0"/>
    <cellStyle name="표준 10" xfId="701"/>
    <cellStyle name="표준 10 2" xfId="702"/>
    <cellStyle name="표준 10 2 2" xfId="703"/>
    <cellStyle name="표준 10 2 2 2" xfId="704"/>
    <cellStyle name="표준 10 2 2 2 2" xfId="705"/>
    <cellStyle name="표준 10 2 2 3" xfId="706"/>
    <cellStyle name="표준 10 2 2 3 2" xfId="707"/>
    <cellStyle name="표준 10 2 2 4" xfId="708"/>
    <cellStyle name="표준 10 2 2 4 2" xfId="709"/>
    <cellStyle name="표준 10 2 2 5" xfId="710"/>
    <cellStyle name="표준 10 2 2 6" xfId="711"/>
    <cellStyle name="표준 10 2 2 7" xfId="712"/>
    <cellStyle name="표준 10 2 2 8" xfId="713"/>
    <cellStyle name="표준 10 2 3" xfId="714"/>
    <cellStyle name="표준 10 2 3 2" xfId="715"/>
    <cellStyle name="표준 10 2 4" xfId="716"/>
    <cellStyle name="표준 10 2 4 2" xfId="717"/>
    <cellStyle name="표준 10 2 5" xfId="718"/>
    <cellStyle name="표준 10 2 5 2" xfId="719"/>
    <cellStyle name="표준 10 2 6" xfId="720"/>
    <cellStyle name="표준 10 2 7" xfId="721"/>
    <cellStyle name="표준 10 2 8" xfId="722"/>
    <cellStyle name="표준 10 2 9" xfId="723"/>
    <cellStyle name="표준 10 3" xfId="724"/>
    <cellStyle name="표준 10 3 2" xfId="725"/>
    <cellStyle name="표준 10 3 2 2" xfId="726"/>
    <cellStyle name="표준 10 3 3" xfId="727"/>
    <cellStyle name="표준 10 3 4" xfId="728"/>
    <cellStyle name="표준 10 3 5" xfId="729"/>
    <cellStyle name="표준 10 3 6" xfId="730"/>
    <cellStyle name="표준 10 4" xfId="731"/>
    <cellStyle name="표준 10 4 2" xfId="732"/>
    <cellStyle name="표준 10 5" xfId="733"/>
    <cellStyle name="표준 10 6" xfId="734"/>
    <cellStyle name="표준 10 7" xfId="735"/>
    <cellStyle name="표준 10 8" xfId="736"/>
    <cellStyle name="표준 10 9" xfId="4039"/>
    <cellStyle name="표준 100" xfId="737"/>
    <cellStyle name="표준 11" xfId="738"/>
    <cellStyle name="표준 11 10" xfId="739"/>
    <cellStyle name="표준 11 2" xfId="740"/>
    <cellStyle name="표준 11 2 10" xfId="741"/>
    <cellStyle name="표준 11 2 2" xfId="742"/>
    <cellStyle name="표준 11 2 2 2" xfId="743"/>
    <cellStyle name="표준 11 2 2 2 2" xfId="744"/>
    <cellStyle name="표준 11 2 2 2 2 2" xfId="745"/>
    <cellStyle name="표준 11 2 2 2 3" xfId="746"/>
    <cellStyle name="표준 11 2 2 2 3 2" xfId="747"/>
    <cellStyle name="표준 11 2 2 2 4" xfId="748"/>
    <cellStyle name="표준 11 2 2 2 4 2" xfId="749"/>
    <cellStyle name="표준 11 2 2 2 5" xfId="750"/>
    <cellStyle name="표준 11 2 2 2 6" xfId="751"/>
    <cellStyle name="표준 11 2 2 2 7" xfId="752"/>
    <cellStyle name="표준 11 2 2 2 8" xfId="753"/>
    <cellStyle name="표준 11 2 2 3" xfId="754"/>
    <cellStyle name="표준 11 2 2 3 2" xfId="755"/>
    <cellStyle name="표준 11 2 2 4" xfId="756"/>
    <cellStyle name="표준 11 2 2 5" xfId="757"/>
    <cellStyle name="표준 11 2 2 6" xfId="758"/>
    <cellStyle name="표준 11 2 2 7" xfId="759"/>
    <cellStyle name="표준 11 2 3" xfId="760"/>
    <cellStyle name="표준 11 2 3 2" xfId="761"/>
    <cellStyle name="표준 11 2 3 2 2" xfId="762"/>
    <cellStyle name="표준 11 2 3 2 2 2" xfId="763"/>
    <cellStyle name="표준 11 2 3 2 3" xfId="764"/>
    <cellStyle name="표준 11 2 3 2 4" xfId="765"/>
    <cellStyle name="표준 11 2 3 2 5" xfId="766"/>
    <cellStyle name="표준 11 2 3 2 6" xfId="767"/>
    <cellStyle name="표준 11 2 3 3" xfId="768"/>
    <cellStyle name="표준 11 2 3 3 2" xfId="769"/>
    <cellStyle name="표준 11 2 3 4" xfId="770"/>
    <cellStyle name="표준 11 2 3 5" xfId="771"/>
    <cellStyle name="표준 11 2 3 6" xfId="772"/>
    <cellStyle name="표준 11 2 3 7" xfId="773"/>
    <cellStyle name="표준 11 2 4" xfId="774"/>
    <cellStyle name="표준 11 2 4 2" xfId="775"/>
    <cellStyle name="표준 11 2 4 2 2" xfId="776"/>
    <cellStyle name="표준 11 2 4 3" xfId="777"/>
    <cellStyle name="표준 11 2 4 4" xfId="778"/>
    <cellStyle name="표준 11 2 4 5" xfId="779"/>
    <cellStyle name="표준 11 2 4 6" xfId="780"/>
    <cellStyle name="표준 11 2 5" xfId="781"/>
    <cellStyle name="표준 11 2 5 2" xfId="782"/>
    <cellStyle name="표준 11 2 5 2 2" xfId="783"/>
    <cellStyle name="표준 11 2 5 3" xfId="784"/>
    <cellStyle name="표준 11 2 5 4" xfId="785"/>
    <cellStyle name="표준 11 2 5 5" xfId="786"/>
    <cellStyle name="표준 11 2 5 6" xfId="787"/>
    <cellStyle name="표준 11 2 6" xfId="788"/>
    <cellStyle name="표준 11 2 6 2" xfId="789"/>
    <cellStyle name="표준 11 2 7" xfId="790"/>
    <cellStyle name="표준 11 2 8" xfId="791"/>
    <cellStyle name="표준 11 2 9" xfId="792"/>
    <cellStyle name="표준 11 3" xfId="793"/>
    <cellStyle name="표준 11 3 2" xfId="794"/>
    <cellStyle name="표준 11 3 2 2" xfId="795"/>
    <cellStyle name="표준 11 3 3" xfId="796"/>
    <cellStyle name="표준 11 3 4" xfId="797"/>
    <cellStyle name="표준 11 3 5" xfId="798"/>
    <cellStyle name="표준 11 3 6" xfId="799"/>
    <cellStyle name="표준 11 4" xfId="800"/>
    <cellStyle name="표준 11 4 2" xfId="801"/>
    <cellStyle name="표준 11 5" xfId="802"/>
    <cellStyle name="표준 11 5 2" xfId="803"/>
    <cellStyle name="표준 11 6" xfId="804"/>
    <cellStyle name="표준 11 6 2" xfId="805"/>
    <cellStyle name="표준 11 7" xfId="806"/>
    <cellStyle name="표준 11 8" xfId="807"/>
    <cellStyle name="표준 11 9" xfId="808"/>
    <cellStyle name="표준 12" xfId="809"/>
    <cellStyle name="표준 13" xfId="810"/>
    <cellStyle name="표준 13 2" xfId="811"/>
    <cellStyle name="표준 13 2 10" xfId="812"/>
    <cellStyle name="표준 13 2 2" xfId="813"/>
    <cellStyle name="표준 13 2 2 2" xfId="814"/>
    <cellStyle name="표준 13 2 2 2 2" xfId="815"/>
    <cellStyle name="표준 13 2 2 2 2 2" xfId="816"/>
    <cellStyle name="표준 13 2 2 2 3" xfId="817"/>
    <cellStyle name="표준 13 2 2 2 4" xfId="818"/>
    <cellStyle name="표준 13 2 2 2 5" xfId="819"/>
    <cellStyle name="표준 13 2 2 2 6" xfId="820"/>
    <cellStyle name="표준 13 2 2 3" xfId="821"/>
    <cellStyle name="표준 13 2 2 3 2" xfId="822"/>
    <cellStyle name="표준 13 2 2 4" xfId="823"/>
    <cellStyle name="표준 13 2 2 5" xfId="824"/>
    <cellStyle name="표준 13 2 2 6" xfId="825"/>
    <cellStyle name="표준 13 2 2 7" xfId="826"/>
    <cellStyle name="표준 13 2 3" xfId="827"/>
    <cellStyle name="표준 13 2 3 2" xfId="828"/>
    <cellStyle name="표준 13 2 3 2 2" xfId="829"/>
    <cellStyle name="표준 13 2 3 2 2 2" xfId="830"/>
    <cellStyle name="표준 13 2 3 2 3" xfId="831"/>
    <cellStyle name="표준 13 2 3 2 4" xfId="832"/>
    <cellStyle name="표준 13 2 3 2 5" xfId="833"/>
    <cellStyle name="표준 13 2 3 2 6" xfId="834"/>
    <cellStyle name="표준 13 2 3 3" xfId="835"/>
    <cellStyle name="표준 13 2 3 3 2" xfId="836"/>
    <cellStyle name="표준 13 2 3 4" xfId="837"/>
    <cellStyle name="표준 13 2 3 5" xfId="838"/>
    <cellStyle name="표준 13 2 3 6" xfId="839"/>
    <cellStyle name="표준 13 2 3 7" xfId="840"/>
    <cellStyle name="표준 13 2 4" xfId="841"/>
    <cellStyle name="표준 13 2 4 2" xfId="842"/>
    <cellStyle name="표준 13 2 4 2 2" xfId="843"/>
    <cellStyle name="표준 13 2 4 3" xfId="844"/>
    <cellStyle name="표준 13 2 4 4" xfId="845"/>
    <cellStyle name="표준 13 2 4 5" xfId="846"/>
    <cellStyle name="표준 13 2 4 6" xfId="847"/>
    <cellStyle name="표준 13 2 5" xfId="848"/>
    <cellStyle name="표준 13 2 5 2" xfId="849"/>
    <cellStyle name="표준 13 2 5 2 2" xfId="850"/>
    <cellStyle name="표준 13 2 5 3" xfId="851"/>
    <cellStyle name="표준 13 2 5 4" xfId="852"/>
    <cellStyle name="표준 13 2 5 5" xfId="853"/>
    <cellStyle name="표준 13 2 5 6" xfId="854"/>
    <cellStyle name="표준 13 2 6" xfId="855"/>
    <cellStyle name="표준 13 2 6 2" xfId="856"/>
    <cellStyle name="표준 13 2 7" xfId="857"/>
    <cellStyle name="표준 13 2 8" xfId="858"/>
    <cellStyle name="표준 13 2 9" xfId="859"/>
    <cellStyle name="표준 13 3" xfId="860"/>
    <cellStyle name="표준 13 3 2" xfId="861"/>
    <cellStyle name="표준 13 3 2 2" xfId="862"/>
    <cellStyle name="표준 13 3 3" xfId="863"/>
    <cellStyle name="표준 13 3 4" xfId="864"/>
    <cellStyle name="표준 13 3 5" xfId="865"/>
    <cellStyle name="표준 13 3 6" xfId="866"/>
    <cellStyle name="표준 13 4" xfId="867"/>
    <cellStyle name="표준 13 4 2" xfId="868"/>
    <cellStyle name="표준 13 5" xfId="869"/>
    <cellStyle name="표준 13 6" xfId="870"/>
    <cellStyle name="표준 13 7" xfId="871"/>
    <cellStyle name="표준 13 8" xfId="872"/>
    <cellStyle name="표준 14" xfId="873"/>
    <cellStyle name="표준 15" xfId="874"/>
    <cellStyle name="표준 15 2" xfId="875"/>
    <cellStyle name="표준 15 2 2" xfId="876"/>
    <cellStyle name="표준 15 2 2 2" xfId="877"/>
    <cellStyle name="표준 15 2 3" xfId="878"/>
    <cellStyle name="표준 15 2 4" xfId="879"/>
    <cellStyle name="표준 15 2 5" xfId="880"/>
    <cellStyle name="표준 15 2 6" xfId="881"/>
    <cellStyle name="표준 15 3" xfId="882"/>
    <cellStyle name="표준 15 3 2" xfId="883"/>
    <cellStyle name="표준 15 4" xfId="884"/>
    <cellStyle name="표준 15 5" xfId="885"/>
    <cellStyle name="표준 15 6" xfId="886"/>
    <cellStyle name="표준 15 7" xfId="887"/>
    <cellStyle name="표준 16" xfId="888"/>
    <cellStyle name="표준 17" xfId="889"/>
    <cellStyle name="표준 17 10" xfId="890"/>
    <cellStyle name="표준 17 10 2" xfId="891"/>
    <cellStyle name="표준 17 10 2 2" xfId="892"/>
    <cellStyle name="표준 17 10 3" xfId="893"/>
    <cellStyle name="표준 17 10 4" xfId="894"/>
    <cellStyle name="표준 17 10 5" xfId="895"/>
    <cellStyle name="표준 17 10 6" xfId="896"/>
    <cellStyle name="표준 17 11" xfId="897"/>
    <cellStyle name="표준 17 11 2" xfId="898"/>
    <cellStyle name="표준 17 12" xfId="899"/>
    <cellStyle name="표준 17 2" xfId="900"/>
    <cellStyle name="표준 17 2 2" xfId="901"/>
    <cellStyle name="표준 17 2 2 2" xfId="902"/>
    <cellStyle name="표준 17 2 2 2 2" xfId="903"/>
    <cellStyle name="표준 17 2 2 2 2 2" xfId="904"/>
    <cellStyle name="표준 17 2 2 2 3" xfId="905"/>
    <cellStyle name="표준 17 2 2 2 4" xfId="906"/>
    <cellStyle name="표준 17 2 2 2 5" xfId="907"/>
    <cellStyle name="표준 17 2 2 2 6" xfId="908"/>
    <cellStyle name="표준 17 2 2 3" xfId="909"/>
    <cellStyle name="표준 17 2 2 3 2" xfId="910"/>
    <cellStyle name="표준 17 2 2 4" xfId="911"/>
    <cellStyle name="표준 17 2 2 5" xfId="912"/>
    <cellStyle name="표준 17 2 2 6" xfId="913"/>
    <cellStyle name="표준 17 2 2 7" xfId="914"/>
    <cellStyle name="표준 17 2 3" xfId="915"/>
    <cellStyle name="표준 17 2 3 2" xfId="916"/>
    <cellStyle name="표준 17 2 3 2 2" xfId="917"/>
    <cellStyle name="표준 17 2 3 3" xfId="918"/>
    <cellStyle name="표준 17 2 3 4" xfId="919"/>
    <cellStyle name="표준 17 2 3 5" xfId="920"/>
    <cellStyle name="표준 17 2 3 6" xfId="921"/>
    <cellStyle name="표준 17 2 4" xfId="922"/>
    <cellStyle name="표준 17 2 4 2" xfId="923"/>
    <cellStyle name="표준 17 2 5" xfId="924"/>
    <cellStyle name="표준 17 2 6" xfId="925"/>
    <cellStyle name="표준 17 2 7" xfId="926"/>
    <cellStyle name="표준 17 2 8" xfId="927"/>
    <cellStyle name="표준 17 3" xfId="928"/>
    <cellStyle name="표준 17 3 2" xfId="929"/>
    <cellStyle name="표준 17 3 2 2" xfId="930"/>
    <cellStyle name="표준 17 3 2 2 2" xfId="931"/>
    <cellStyle name="표준 17 3 2 2 2 2" xfId="932"/>
    <cellStyle name="표준 17 3 2 2 3" xfId="933"/>
    <cellStyle name="표준 17 3 2 2 4" xfId="934"/>
    <cellStyle name="표준 17 3 2 2 5" xfId="935"/>
    <cellStyle name="표준 17 3 2 2 6" xfId="936"/>
    <cellStyle name="표준 17 3 2 3" xfId="937"/>
    <cellStyle name="표준 17 3 2 3 2" xfId="938"/>
    <cellStyle name="표준 17 3 2 4" xfId="939"/>
    <cellStyle name="표준 17 3 2 5" xfId="940"/>
    <cellStyle name="표준 17 3 2 6" xfId="941"/>
    <cellStyle name="표준 17 3 2 7" xfId="942"/>
    <cellStyle name="표준 17 3 3" xfId="943"/>
    <cellStyle name="표준 17 3 3 2" xfId="944"/>
    <cellStyle name="표준 17 3 3 2 2" xfId="945"/>
    <cellStyle name="표준 17 3 3 3" xfId="946"/>
    <cellStyle name="표준 17 3 3 4" xfId="947"/>
    <cellStyle name="표준 17 3 3 5" xfId="948"/>
    <cellStyle name="표준 17 3 3 6" xfId="949"/>
    <cellStyle name="표준 17 3 4" xfId="950"/>
    <cellStyle name="표준 17 3 4 2" xfId="951"/>
    <cellStyle name="표준 17 3 5" xfId="952"/>
    <cellStyle name="표준 17 3 6" xfId="953"/>
    <cellStyle name="표준 17 3 7" xfId="954"/>
    <cellStyle name="표준 17 3 8" xfId="955"/>
    <cellStyle name="표준 17 4" xfId="956"/>
    <cellStyle name="표준 17 4 2" xfId="957"/>
    <cellStyle name="표준 17 4 2 2" xfId="958"/>
    <cellStyle name="표준 17 4 2 2 2" xfId="959"/>
    <cellStyle name="표준 17 4 2 2 2 2" xfId="960"/>
    <cellStyle name="표준 17 4 2 2 3" xfId="961"/>
    <cellStyle name="표준 17 4 2 2 4" xfId="962"/>
    <cellStyle name="표준 17 4 2 2 5" xfId="963"/>
    <cellStyle name="표준 17 4 2 2 6" xfId="964"/>
    <cellStyle name="표준 17 4 2 3" xfId="965"/>
    <cellStyle name="표준 17 4 2 3 2" xfId="966"/>
    <cellStyle name="표준 17 4 2 4" xfId="967"/>
    <cellStyle name="표준 17 4 2 5" xfId="968"/>
    <cellStyle name="표준 17 4 2 6" xfId="969"/>
    <cellStyle name="표준 17 4 2 7" xfId="970"/>
    <cellStyle name="표준 17 4 3" xfId="971"/>
    <cellStyle name="표준 17 4 3 2" xfId="972"/>
    <cellStyle name="표준 17 4 3 2 2" xfId="973"/>
    <cellStyle name="표준 17 4 3 3" xfId="974"/>
    <cellStyle name="표준 17 4 3 4" xfId="975"/>
    <cellStyle name="표준 17 4 3 5" xfId="976"/>
    <cellStyle name="표준 17 4 3 6" xfId="977"/>
    <cellStyle name="표준 17 4 4" xfId="978"/>
    <cellStyle name="표준 17 4 4 2" xfId="979"/>
    <cellStyle name="표준 17 4 5" xfId="980"/>
    <cellStyle name="표준 17 4 6" xfId="981"/>
    <cellStyle name="표준 17 4 7" xfId="982"/>
    <cellStyle name="표준 17 4 8" xfId="983"/>
    <cellStyle name="표준 17 5" xfId="984"/>
    <cellStyle name="표준 17 5 2" xfId="985"/>
    <cellStyle name="표준 17 5 2 2" xfId="986"/>
    <cellStyle name="표준 17 5 2 2 2" xfId="987"/>
    <cellStyle name="표준 17 5 2 2 2 2" xfId="988"/>
    <cellStyle name="표준 17 5 2 2 3" xfId="989"/>
    <cellStyle name="표준 17 5 2 2 4" xfId="990"/>
    <cellStyle name="표준 17 5 2 2 5" xfId="991"/>
    <cellStyle name="표준 17 5 2 2 6" xfId="992"/>
    <cellStyle name="표준 17 5 2 3" xfId="993"/>
    <cellStyle name="표준 17 5 2 3 2" xfId="994"/>
    <cellStyle name="표준 17 5 2 4" xfId="995"/>
    <cellStyle name="표준 17 5 2 5" xfId="996"/>
    <cellStyle name="표준 17 5 2 6" xfId="997"/>
    <cellStyle name="표준 17 5 2 7" xfId="998"/>
    <cellStyle name="표준 17 5 3" xfId="999"/>
    <cellStyle name="표준 17 5 3 2" xfId="1000"/>
    <cellStyle name="표준 17 5 3 2 2" xfId="1001"/>
    <cellStyle name="표준 17 5 3 3" xfId="1002"/>
    <cellStyle name="표준 17 5 3 4" xfId="1003"/>
    <cellStyle name="표준 17 5 3 5" xfId="1004"/>
    <cellStyle name="표준 17 5 3 6" xfId="1005"/>
    <cellStyle name="표준 17 5 4" xfId="1006"/>
    <cellStyle name="표준 17 5 4 2" xfId="1007"/>
    <cellStyle name="표준 17 5 5" xfId="1008"/>
    <cellStyle name="표준 17 5 6" xfId="1009"/>
    <cellStyle name="표준 17 5 7" xfId="1010"/>
    <cellStyle name="표준 17 5 8" xfId="1011"/>
    <cellStyle name="표준 17 6" xfId="1012"/>
    <cellStyle name="표준 17 6 2" xfId="1013"/>
    <cellStyle name="표준 17 6 2 2" xfId="1014"/>
    <cellStyle name="표준 17 6 2 2 2" xfId="1015"/>
    <cellStyle name="표준 17 6 2 3" xfId="1016"/>
    <cellStyle name="표준 17 6 2 4" xfId="1017"/>
    <cellStyle name="표준 17 6 2 5" xfId="1018"/>
    <cellStyle name="표준 17 6 2 6" xfId="1019"/>
    <cellStyle name="표준 17 6 3" xfId="1020"/>
    <cellStyle name="표준 17 6 3 2" xfId="1021"/>
    <cellStyle name="표준 17 6 4" xfId="1022"/>
    <cellStyle name="표준 17 6 5" xfId="1023"/>
    <cellStyle name="표준 17 6 6" xfId="1024"/>
    <cellStyle name="표준 17 6 7" xfId="1025"/>
    <cellStyle name="표준 17 7" xfId="1026"/>
    <cellStyle name="표준 17 7 2" xfId="1027"/>
    <cellStyle name="표준 17 7 2 2" xfId="1028"/>
    <cellStyle name="표준 17 7 2 2 2" xfId="1029"/>
    <cellStyle name="표준 17 7 2 3" xfId="1030"/>
    <cellStyle name="표준 17 7 2 4" xfId="1031"/>
    <cellStyle name="표준 17 7 2 5" xfId="1032"/>
    <cellStyle name="표준 17 7 2 6" xfId="1033"/>
    <cellStyle name="표준 17 7 3" xfId="1034"/>
    <cellStyle name="표준 17 7 3 2" xfId="1035"/>
    <cellStyle name="표준 17 7 4" xfId="1036"/>
    <cellStyle name="표준 17 7 5" xfId="1037"/>
    <cellStyle name="표준 17 7 6" xfId="1038"/>
    <cellStyle name="표준 17 7 7" xfId="1039"/>
    <cellStyle name="표준 17 8" xfId="1040"/>
    <cellStyle name="표준 17 8 2" xfId="1041"/>
    <cellStyle name="표준 17 8 2 2" xfId="1042"/>
    <cellStyle name="표준 17 8 2 2 2" xfId="1043"/>
    <cellStyle name="표준 17 8 2 3" xfId="1044"/>
    <cellStyle name="표준 17 8 2 4" xfId="1045"/>
    <cellStyle name="표준 17 8 2 5" xfId="1046"/>
    <cellStyle name="표준 17 8 2 6" xfId="1047"/>
    <cellStyle name="표준 17 8 3" xfId="1048"/>
    <cellStyle name="표준 17 8 3 2" xfId="1049"/>
    <cellStyle name="표준 17 8 4" xfId="1050"/>
    <cellStyle name="표준 17 8 5" xfId="1051"/>
    <cellStyle name="표준 17 8 6" xfId="1052"/>
    <cellStyle name="표준 17 8 7" xfId="1053"/>
    <cellStyle name="표준 17 9" xfId="1054"/>
    <cellStyle name="표준 17 9 2" xfId="1055"/>
    <cellStyle name="표준 17 9 2 2" xfId="1056"/>
    <cellStyle name="표준 17 9 2 2 2" xfId="1057"/>
    <cellStyle name="표준 17 9 2 3" xfId="1058"/>
    <cellStyle name="표준 17 9 2 4" xfId="1059"/>
    <cellStyle name="표준 17 9 2 5" xfId="1060"/>
    <cellStyle name="표준 17 9 2 6" xfId="1061"/>
    <cellStyle name="표준 17 9 3" xfId="1062"/>
    <cellStyle name="표준 17 9 3 2" xfId="1063"/>
    <cellStyle name="표준 17 9 4" xfId="1064"/>
    <cellStyle name="표준 17 9 5" xfId="1065"/>
    <cellStyle name="표준 17 9 6" xfId="1066"/>
    <cellStyle name="표준 17 9 7" xfId="1067"/>
    <cellStyle name="표준 18" xfId="1068"/>
    <cellStyle name="표준 18 2" xfId="1069"/>
    <cellStyle name="표준 18 2 2" xfId="1070"/>
    <cellStyle name="표준 18 3" xfId="1071"/>
    <cellStyle name="표준 18 3 10" xfId="1072"/>
    <cellStyle name="표준 18 3 10 2" xfId="1073"/>
    <cellStyle name="표준 18 3 10 2 2" xfId="1074"/>
    <cellStyle name="표준 18 3 10 3" xfId="1075"/>
    <cellStyle name="표준 18 3 10 4" xfId="1076"/>
    <cellStyle name="표준 18 3 10 5" xfId="1077"/>
    <cellStyle name="표준 18 3 10 6" xfId="1078"/>
    <cellStyle name="표준 18 3 11" xfId="1079"/>
    <cellStyle name="표준 18 3 11 2" xfId="1080"/>
    <cellStyle name="표준 18 3 11 2 2" xfId="1081"/>
    <cellStyle name="표준 18 3 11 3" xfId="1082"/>
    <cellStyle name="표준 18 3 11 4" xfId="1083"/>
    <cellStyle name="표준 18 3 11 5" xfId="1084"/>
    <cellStyle name="표준 18 3 11 6" xfId="1085"/>
    <cellStyle name="표준 18 3 12" xfId="1086"/>
    <cellStyle name="표준 18 3 12 2" xfId="1087"/>
    <cellStyle name="표준 18 3 13" xfId="1088"/>
    <cellStyle name="표준 18 3 13 2" xfId="1089"/>
    <cellStyle name="표준 18 3 14" xfId="1090"/>
    <cellStyle name="표준 18 3 15" xfId="1091"/>
    <cellStyle name="표준 18 3 16" xfId="1092"/>
    <cellStyle name="표준 18 3 17" xfId="1093"/>
    <cellStyle name="표준 18 3 2" xfId="1094"/>
    <cellStyle name="표준 18 3 2 2" xfId="1095"/>
    <cellStyle name="표준 18 3 2 2 2" xfId="1096"/>
    <cellStyle name="표준 18 3 2 2 2 2" xfId="1097"/>
    <cellStyle name="표준 18 3 2 2 2 2 2" xfId="1098"/>
    <cellStyle name="표준 18 3 2 2 2 3" xfId="1099"/>
    <cellStyle name="표준 18 3 2 2 2 4" xfId="1100"/>
    <cellStyle name="표준 18 3 2 2 2 5" xfId="1101"/>
    <cellStyle name="표준 18 3 2 2 2 6" xfId="1102"/>
    <cellStyle name="표준 18 3 2 2 3" xfId="1103"/>
    <cellStyle name="표준 18 3 2 2 3 2" xfId="1104"/>
    <cellStyle name="표준 18 3 2 2 4" xfId="1105"/>
    <cellStyle name="표준 18 3 2 2 5" xfId="1106"/>
    <cellStyle name="표준 18 3 2 2 6" xfId="1107"/>
    <cellStyle name="표준 18 3 2 2 7" xfId="1108"/>
    <cellStyle name="표준 18 3 2 3" xfId="1109"/>
    <cellStyle name="표준 18 3 2 3 2" xfId="1110"/>
    <cellStyle name="표준 18 3 2 3 2 2" xfId="1111"/>
    <cellStyle name="표준 18 3 2 3 3" xfId="1112"/>
    <cellStyle name="표준 18 3 2 3 4" xfId="1113"/>
    <cellStyle name="표준 18 3 2 3 5" xfId="1114"/>
    <cellStyle name="표준 18 3 2 3 6" xfId="1115"/>
    <cellStyle name="표준 18 3 2 4" xfId="1116"/>
    <cellStyle name="표준 18 3 2 4 2" xfId="1117"/>
    <cellStyle name="표준 18 3 2 5" xfId="1118"/>
    <cellStyle name="표준 18 3 2 6" xfId="1119"/>
    <cellStyle name="표준 18 3 2 7" xfId="1120"/>
    <cellStyle name="표준 18 3 2 8" xfId="1121"/>
    <cellStyle name="표준 18 3 3" xfId="1122"/>
    <cellStyle name="표준 18 3 3 2" xfId="1123"/>
    <cellStyle name="표준 18 3 3 2 2" xfId="1124"/>
    <cellStyle name="표준 18 3 3 2 2 2" xfId="1125"/>
    <cellStyle name="표준 18 3 3 2 2 2 2" xfId="1126"/>
    <cellStyle name="표준 18 3 3 2 2 3" xfId="1127"/>
    <cellStyle name="표준 18 3 3 2 2 4" xfId="1128"/>
    <cellStyle name="표준 18 3 3 2 2 5" xfId="1129"/>
    <cellStyle name="표준 18 3 3 2 2 6" xfId="1130"/>
    <cellStyle name="표준 18 3 3 2 3" xfId="1131"/>
    <cellStyle name="표준 18 3 3 2 3 2" xfId="1132"/>
    <cellStyle name="표준 18 3 3 2 4" xfId="1133"/>
    <cellStyle name="표준 18 3 3 2 5" xfId="1134"/>
    <cellStyle name="표준 18 3 3 2 6" xfId="1135"/>
    <cellStyle name="표준 18 3 3 2 7" xfId="1136"/>
    <cellStyle name="표준 18 3 3 3" xfId="1137"/>
    <cellStyle name="표준 18 3 3 3 2" xfId="1138"/>
    <cellStyle name="표준 18 3 3 3 2 2" xfId="1139"/>
    <cellStyle name="표준 18 3 3 3 3" xfId="1140"/>
    <cellStyle name="표준 18 3 3 3 4" xfId="1141"/>
    <cellStyle name="표준 18 3 3 3 5" xfId="1142"/>
    <cellStyle name="표준 18 3 3 3 6" xfId="1143"/>
    <cellStyle name="표준 18 3 3 4" xfId="1144"/>
    <cellStyle name="표준 18 3 3 4 2" xfId="1145"/>
    <cellStyle name="표준 18 3 3 5" xfId="1146"/>
    <cellStyle name="표준 18 3 3 6" xfId="1147"/>
    <cellStyle name="표준 18 3 3 7" xfId="1148"/>
    <cellStyle name="표준 18 3 3 8" xfId="1149"/>
    <cellStyle name="표준 18 3 4" xfId="1150"/>
    <cellStyle name="표준 18 3 4 2" xfId="1151"/>
    <cellStyle name="표준 18 3 4 2 2" xfId="1152"/>
    <cellStyle name="표준 18 3 4 2 2 2" xfId="1153"/>
    <cellStyle name="표준 18 3 4 2 2 2 2" xfId="1154"/>
    <cellStyle name="표준 18 3 4 2 2 3" xfId="1155"/>
    <cellStyle name="표준 18 3 4 2 2 4" xfId="1156"/>
    <cellStyle name="표준 18 3 4 2 2 5" xfId="1157"/>
    <cellStyle name="표준 18 3 4 2 2 6" xfId="1158"/>
    <cellStyle name="표준 18 3 4 2 3" xfId="1159"/>
    <cellStyle name="표준 18 3 4 2 3 2" xfId="1160"/>
    <cellStyle name="표준 18 3 4 2 4" xfId="1161"/>
    <cellStyle name="표준 18 3 4 2 5" xfId="1162"/>
    <cellStyle name="표준 18 3 4 2 6" xfId="1163"/>
    <cellStyle name="표준 18 3 4 2 7" xfId="1164"/>
    <cellStyle name="표준 18 3 4 3" xfId="1165"/>
    <cellStyle name="표준 18 3 4 3 2" xfId="1166"/>
    <cellStyle name="표준 18 3 4 3 2 2" xfId="1167"/>
    <cellStyle name="표준 18 3 4 3 3" xfId="1168"/>
    <cellStyle name="표준 18 3 4 3 4" xfId="1169"/>
    <cellStyle name="표준 18 3 4 3 5" xfId="1170"/>
    <cellStyle name="표준 18 3 4 3 6" xfId="1171"/>
    <cellStyle name="표준 18 3 4 4" xfId="1172"/>
    <cellStyle name="표준 18 3 4 4 2" xfId="1173"/>
    <cellStyle name="표준 18 3 4 5" xfId="1174"/>
    <cellStyle name="표준 18 3 4 6" xfId="1175"/>
    <cellStyle name="표준 18 3 4 7" xfId="1176"/>
    <cellStyle name="표준 18 3 4 8" xfId="1177"/>
    <cellStyle name="표준 18 3 5" xfId="1178"/>
    <cellStyle name="표준 18 3 5 2" xfId="1179"/>
    <cellStyle name="표준 18 3 5 2 2" xfId="1180"/>
    <cellStyle name="표준 18 3 5 2 2 2" xfId="1181"/>
    <cellStyle name="표준 18 3 5 2 3" xfId="1182"/>
    <cellStyle name="표준 18 3 5 2 4" xfId="1183"/>
    <cellStyle name="표준 18 3 5 2 5" xfId="1184"/>
    <cellStyle name="표준 18 3 5 2 6" xfId="1185"/>
    <cellStyle name="표준 18 3 5 3" xfId="1186"/>
    <cellStyle name="표준 18 3 5 3 2" xfId="1187"/>
    <cellStyle name="표준 18 3 5 4" xfId="1188"/>
    <cellStyle name="표준 18 3 5 5" xfId="1189"/>
    <cellStyle name="표준 18 3 5 6" xfId="1190"/>
    <cellStyle name="표준 18 3 5 7" xfId="1191"/>
    <cellStyle name="표준 18 3 6" xfId="1192"/>
    <cellStyle name="표준 18 3 6 2" xfId="1193"/>
    <cellStyle name="표준 18 3 6 2 2" xfId="1194"/>
    <cellStyle name="표준 18 3 6 2 2 2" xfId="1195"/>
    <cellStyle name="표준 18 3 6 2 3" xfId="1196"/>
    <cellStyle name="표준 18 3 6 2 4" xfId="1197"/>
    <cellStyle name="표준 18 3 6 2 5" xfId="1198"/>
    <cellStyle name="표준 18 3 6 2 6" xfId="1199"/>
    <cellStyle name="표준 18 3 6 3" xfId="1200"/>
    <cellStyle name="표준 18 3 6 3 2" xfId="1201"/>
    <cellStyle name="표준 18 3 6 4" xfId="1202"/>
    <cellStyle name="표준 18 3 6 5" xfId="1203"/>
    <cellStyle name="표준 18 3 6 6" xfId="1204"/>
    <cellStyle name="표준 18 3 6 7" xfId="1205"/>
    <cellStyle name="표준 18 3 7" xfId="1206"/>
    <cellStyle name="표준 18 3 7 2" xfId="1207"/>
    <cellStyle name="표준 18 3 7 2 2" xfId="1208"/>
    <cellStyle name="표준 18 3 7 2 2 2" xfId="1209"/>
    <cellStyle name="표준 18 3 7 2 3" xfId="1210"/>
    <cellStyle name="표준 18 3 7 2 4" xfId="1211"/>
    <cellStyle name="표준 18 3 7 2 5" xfId="1212"/>
    <cellStyle name="표준 18 3 7 2 6" xfId="1213"/>
    <cellStyle name="표준 18 3 7 3" xfId="1214"/>
    <cellStyle name="표준 18 3 7 3 2" xfId="1215"/>
    <cellStyle name="표준 18 3 7 4" xfId="1216"/>
    <cellStyle name="표준 18 3 7 5" xfId="1217"/>
    <cellStyle name="표준 18 3 7 6" xfId="1218"/>
    <cellStyle name="표준 18 3 7 7" xfId="1219"/>
    <cellStyle name="표준 18 3 8" xfId="1220"/>
    <cellStyle name="표준 18 3 8 2" xfId="1221"/>
    <cellStyle name="표준 18 3 8 2 2" xfId="1222"/>
    <cellStyle name="표준 18 3 8 2 2 2" xfId="1223"/>
    <cellStyle name="표준 18 3 8 2 3" xfId="1224"/>
    <cellStyle name="표준 18 3 8 2 4" xfId="1225"/>
    <cellStyle name="표준 18 3 8 2 5" xfId="1226"/>
    <cellStyle name="표준 18 3 8 2 6" xfId="1227"/>
    <cellStyle name="표준 18 3 8 3" xfId="1228"/>
    <cellStyle name="표준 18 3 8 3 2" xfId="1229"/>
    <cellStyle name="표준 18 3 8 4" xfId="1230"/>
    <cellStyle name="표준 18 3 8 5" xfId="1231"/>
    <cellStyle name="표준 18 3 8 6" xfId="1232"/>
    <cellStyle name="표준 18 3 8 7" xfId="1233"/>
    <cellStyle name="표준 18 3 9" xfId="1234"/>
    <cellStyle name="표준 18 3 9 2" xfId="1235"/>
    <cellStyle name="표준 18 3 9 2 2" xfId="1236"/>
    <cellStyle name="표준 18 3 9 2 2 2" xfId="1237"/>
    <cellStyle name="표준 18 3 9 2 3" xfId="1238"/>
    <cellStyle name="표준 18 3 9 2 4" xfId="1239"/>
    <cellStyle name="표준 18 3 9 2 5" xfId="1240"/>
    <cellStyle name="표준 18 3 9 2 6" xfId="1241"/>
    <cellStyle name="표준 18 3 9 3" xfId="1242"/>
    <cellStyle name="표준 18 3 9 3 2" xfId="1243"/>
    <cellStyle name="표준 18 3 9 4" xfId="1244"/>
    <cellStyle name="표준 18 3 9 5" xfId="1245"/>
    <cellStyle name="표준 18 3 9 6" xfId="1246"/>
    <cellStyle name="표준 18 3 9 7" xfId="1247"/>
    <cellStyle name="표준 19" xfId="1248"/>
    <cellStyle name="표준 2" xfId="1"/>
    <cellStyle name="표준 2 10" xfId="1249"/>
    <cellStyle name="표준 2 11" xfId="1250"/>
    <cellStyle name="표준 2 12" xfId="1251"/>
    <cellStyle name="표준 2 13" xfId="1252"/>
    <cellStyle name="표준 2 2" xfId="1253"/>
    <cellStyle name="표준 2 2 10" xfId="1254"/>
    <cellStyle name="표준 2 2 11" xfId="1255"/>
    <cellStyle name="표준 2 2 2" xfId="1256"/>
    <cellStyle name="표준 2 2 3" xfId="1257"/>
    <cellStyle name="표준 2 2 4" xfId="1258"/>
    <cellStyle name="표준 2 2 4 2" xfId="1259"/>
    <cellStyle name="표준 2 2 4 2 2" xfId="1260"/>
    <cellStyle name="표준 2 2 4 2 2 2" xfId="1261"/>
    <cellStyle name="표준 2 2 4 2 3" xfId="1262"/>
    <cellStyle name="표준 2 2 4 2 4" xfId="1263"/>
    <cellStyle name="표준 2 2 4 2 5" xfId="1264"/>
    <cellStyle name="표준 2 2 4 2 6" xfId="1265"/>
    <cellStyle name="표준 2 2 4 3" xfId="1266"/>
    <cellStyle name="표준 2 2 4 3 2" xfId="1267"/>
    <cellStyle name="표준 2 2 4 4" xfId="1268"/>
    <cellStyle name="표준 2 2 4 5" xfId="1269"/>
    <cellStyle name="표준 2 2 4 6" xfId="1270"/>
    <cellStyle name="표준 2 2 4 7" xfId="1271"/>
    <cellStyle name="표준 2 2 5" xfId="1272"/>
    <cellStyle name="표준 2 2 5 2" xfId="1273"/>
    <cellStyle name="표준 2 2 5 2 2" xfId="1274"/>
    <cellStyle name="표준 2 2 5 3" xfId="1275"/>
    <cellStyle name="표준 2 2 5 4" xfId="1276"/>
    <cellStyle name="표준 2 2 5 5" xfId="1277"/>
    <cellStyle name="표준 2 2 5 6" xfId="1278"/>
    <cellStyle name="표준 2 2 6" xfId="1279"/>
    <cellStyle name="표준 2 2 6 2" xfId="1280"/>
    <cellStyle name="표준 2 2 7" xfId="1281"/>
    <cellStyle name="표준 2 2 8" xfId="1282"/>
    <cellStyle name="표준 2 2 9" xfId="1283"/>
    <cellStyle name="표준 2 2 9 2" xfId="1284"/>
    <cellStyle name="표준 2 3" xfId="1285"/>
    <cellStyle name="표준 2 3 2" xfId="1286"/>
    <cellStyle name="표준 2 3 3" xfId="1287"/>
    <cellStyle name="표준 2 4" xfId="1288"/>
    <cellStyle name="표준 2 4 2" xfId="1289"/>
    <cellStyle name="표준 2 4 3" xfId="1290"/>
    <cellStyle name="표준 2 5" xfId="1291"/>
    <cellStyle name="표준 2 5 2" xfId="1292"/>
    <cellStyle name="표준 2 5 3" xfId="1293"/>
    <cellStyle name="표준 2 6" xfId="1294"/>
    <cellStyle name="표준 2 7" xfId="1295"/>
    <cellStyle name="표준 2 7 2" xfId="1296"/>
    <cellStyle name="표준 2 7 2 2" xfId="1297"/>
    <cellStyle name="표준 2 7 2 2 2" xfId="1298"/>
    <cellStyle name="표준 2 7 2 3" xfId="1299"/>
    <cellStyle name="표준 2 7 2 4" xfId="1300"/>
    <cellStyle name="표준 2 7 2 5" xfId="1301"/>
    <cellStyle name="표준 2 7 2 6" xfId="1302"/>
    <cellStyle name="표준 2 7 3" xfId="1303"/>
    <cellStyle name="표준 2 7 3 2" xfId="1304"/>
    <cellStyle name="표준 2 7 4" xfId="1305"/>
    <cellStyle name="표준 2 7 5" xfId="1306"/>
    <cellStyle name="표준 2 7 6" xfId="1307"/>
    <cellStyle name="표준 2 7 7" xfId="1308"/>
    <cellStyle name="표준 2 8" xfId="1309"/>
    <cellStyle name="표준 2 8 2" xfId="1310"/>
    <cellStyle name="표준 2 8 2 2" xfId="1311"/>
    <cellStyle name="표준 2 8 3" xfId="1312"/>
    <cellStyle name="표준 2 8 4" xfId="1313"/>
    <cellStyle name="표준 2 8 5" xfId="1314"/>
    <cellStyle name="표준 2 8 6" xfId="1315"/>
    <cellStyle name="표준 2 9" xfId="1316"/>
    <cellStyle name="표준 2 9 2" xfId="1317"/>
    <cellStyle name="표준 2_(머니컴퍼니테크) 7월 계약리스트" xfId="1318"/>
    <cellStyle name="표준 20" xfId="1319"/>
    <cellStyle name="표준 20 2" xfId="1320"/>
    <cellStyle name="표준 21" xfId="1321"/>
    <cellStyle name="표준 29" xfId="1322"/>
    <cellStyle name="표준 3" xfId="2"/>
    <cellStyle name="표준 3 2" xfId="1323"/>
    <cellStyle name="표준 3 2 2" xfId="1324"/>
    <cellStyle name="표준 3 3" xfId="1325"/>
    <cellStyle name="표준 3 3 2" xfId="1326"/>
    <cellStyle name="표준 3 3 3" xfId="1327"/>
    <cellStyle name="표준 3 3 4" xfId="1328"/>
    <cellStyle name="표준 3 4" xfId="1329"/>
    <cellStyle name="표준 3 4 2" xfId="1330"/>
    <cellStyle name="표준 3 5" xfId="1331"/>
    <cellStyle name="표준 4" xfId="1332"/>
    <cellStyle name="표준 4 10" xfId="1333"/>
    <cellStyle name="표준 4 11" xfId="1334"/>
    <cellStyle name="표준 4 2" xfId="1335"/>
    <cellStyle name="표준 4 2 10" xfId="1336"/>
    <cellStyle name="표준 4 2 11" xfId="1337"/>
    <cellStyle name="표준 4 2 2" xfId="1338"/>
    <cellStyle name="표준 4 2 2 10" xfId="1339"/>
    <cellStyle name="표준 4 2 2 10 2" xfId="1340"/>
    <cellStyle name="표준 4 2 2 10 2 2" xfId="1341"/>
    <cellStyle name="표준 4 2 2 10 2 3" xfId="1342"/>
    <cellStyle name="표준 4 2 2 10 3" xfId="1343"/>
    <cellStyle name="표준 4 2 2 10 4" xfId="1344"/>
    <cellStyle name="표준 4 2 2 11" xfId="1345"/>
    <cellStyle name="표준 4 2 2 11 2" xfId="1346"/>
    <cellStyle name="표준 4 2 2 11 3" xfId="1347"/>
    <cellStyle name="표준 4 2 2 12" xfId="1348"/>
    <cellStyle name="표준 4 2 2 13" xfId="1349"/>
    <cellStyle name="표준 4 2 2 2" xfId="1350"/>
    <cellStyle name="표준 4 2 2 2 10" xfId="1351"/>
    <cellStyle name="표준 4 2 2 2 10 2" xfId="1352"/>
    <cellStyle name="표준 4 2 2 2 10 3" xfId="1353"/>
    <cellStyle name="표준 4 2 2 2 11" xfId="1354"/>
    <cellStyle name="표준 4 2 2 2 12" xfId="1355"/>
    <cellStyle name="표준 4 2 2 2 2" xfId="1356"/>
    <cellStyle name="표준 4 2 2 2 2 10" xfId="1357"/>
    <cellStyle name="표준 4 2 2 2 2 2" xfId="1358"/>
    <cellStyle name="표준 4 2 2 2 2 2 2" xfId="1359"/>
    <cellStyle name="표준 4 2 2 2 2 2 2 2" xfId="1360"/>
    <cellStyle name="표준 4 2 2 2 2 2 2 2 2" xfId="1361"/>
    <cellStyle name="표준 4 2 2 2 2 2 2 2 2 2" xfId="1362"/>
    <cellStyle name="표준 4 2 2 2 2 2 2 2 2 2 2" xfId="1363"/>
    <cellStyle name="표준 4 2 2 2 2 2 2 2 2 2 3" xfId="1364"/>
    <cellStyle name="표준 4 2 2 2 2 2 2 2 2 3" xfId="1365"/>
    <cellStyle name="표준 4 2 2 2 2 2 2 2 2 4" xfId="1366"/>
    <cellStyle name="표준 4 2 2 2 2 2 2 2 3" xfId="1367"/>
    <cellStyle name="표준 4 2 2 2 2 2 2 2 3 2" xfId="1368"/>
    <cellStyle name="표준 4 2 2 2 2 2 2 2 3 2 2" xfId="1369"/>
    <cellStyle name="표준 4 2 2 2 2 2 2 2 3 2 3" xfId="1370"/>
    <cellStyle name="표준 4 2 2 2 2 2 2 2 3 3" xfId="1371"/>
    <cellStyle name="표준 4 2 2 2 2 2 2 2 3 4" xfId="1372"/>
    <cellStyle name="표준 4 2 2 2 2 2 2 2 4" xfId="1373"/>
    <cellStyle name="표준 4 2 2 2 2 2 2 2 4 2" xfId="1374"/>
    <cellStyle name="표준 4 2 2 2 2 2 2 2 4 3" xfId="1375"/>
    <cellStyle name="표준 4 2 2 2 2 2 2 2 5" xfId="1376"/>
    <cellStyle name="표준 4 2 2 2 2 2 2 2 6" xfId="1377"/>
    <cellStyle name="표준 4 2 2 2 2 2 2 3" xfId="1378"/>
    <cellStyle name="표준 4 2 2 2 2 2 2 3 2" xfId="1379"/>
    <cellStyle name="표준 4 2 2 2 2 2 2 3 2 2" xfId="1380"/>
    <cellStyle name="표준 4 2 2 2 2 2 2 3 2 2 2" xfId="1381"/>
    <cellStyle name="표준 4 2 2 2 2 2 2 3 2 2 3" xfId="1382"/>
    <cellStyle name="표준 4 2 2 2 2 2 2 3 2 3" xfId="1383"/>
    <cellStyle name="표준 4 2 2 2 2 2 2 3 2 4" xfId="1384"/>
    <cellStyle name="표준 4 2 2 2 2 2 2 3 3" xfId="1385"/>
    <cellStyle name="표준 4 2 2 2 2 2 2 3 3 2" xfId="1386"/>
    <cellStyle name="표준 4 2 2 2 2 2 2 3 3 2 2" xfId="1387"/>
    <cellStyle name="표준 4 2 2 2 2 2 2 3 3 2 3" xfId="1388"/>
    <cellStyle name="표준 4 2 2 2 2 2 2 3 3 3" xfId="1389"/>
    <cellStyle name="표준 4 2 2 2 2 2 2 3 3 4" xfId="1390"/>
    <cellStyle name="표준 4 2 2 2 2 2 2 3 4" xfId="1391"/>
    <cellStyle name="표준 4 2 2 2 2 2 2 3 4 2" xfId="1392"/>
    <cellStyle name="표준 4 2 2 2 2 2 2 3 4 3" xfId="1393"/>
    <cellStyle name="표준 4 2 2 2 2 2 2 3 5" xfId="1394"/>
    <cellStyle name="표준 4 2 2 2 2 2 2 3 6" xfId="1395"/>
    <cellStyle name="표준 4 2 2 2 2 2 2 4" xfId="1396"/>
    <cellStyle name="표준 4 2 2 2 2 2 2 4 2" xfId="1397"/>
    <cellStyle name="표준 4 2 2 2 2 2 2 4 2 2" xfId="1398"/>
    <cellStyle name="표준 4 2 2 2 2 2 2 4 2 3" xfId="1399"/>
    <cellStyle name="표준 4 2 2 2 2 2 2 4 3" xfId="1400"/>
    <cellStyle name="표준 4 2 2 2 2 2 2 4 4" xfId="1401"/>
    <cellStyle name="표준 4 2 2 2 2 2 2 5" xfId="1402"/>
    <cellStyle name="표준 4 2 2 2 2 2 2 5 2" xfId="1403"/>
    <cellStyle name="표준 4 2 2 2 2 2 2 5 2 2" xfId="1404"/>
    <cellStyle name="표준 4 2 2 2 2 2 2 5 2 3" xfId="1405"/>
    <cellStyle name="표준 4 2 2 2 2 2 2 5 3" xfId="1406"/>
    <cellStyle name="표준 4 2 2 2 2 2 2 5 4" xfId="1407"/>
    <cellStyle name="표준 4 2 2 2 2 2 2 6" xfId="1408"/>
    <cellStyle name="표준 4 2 2 2 2 2 2 6 2" xfId="1409"/>
    <cellStyle name="표준 4 2 2 2 2 2 2 6 3" xfId="1410"/>
    <cellStyle name="표준 4 2 2 2 2 2 2 7" xfId="1411"/>
    <cellStyle name="표준 4 2 2 2 2 2 2 8" xfId="1412"/>
    <cellStyle name="표준 4 2 2 2 2 2 3" xfId="1413"/>
    <cellStyle name="표준 4 2 2 2 2 2 3 2" xfId="1414"/>
    <cellStyle name="표준 4 2 2 2 2 2 3 2 2" xfId="1415"/>
    <cellStyle name="표준 4 2 2 2 2 2 3 2 2 2" xfId="1416"/>
    <cellStyle name="표준 4 2 2 2 2 2 3 2 2 3" xfId="1417"/>
    <cellStyle name="표준 4 2 2 2 2 2 3 2 3" xfId="1418"/>
    <cellStyle name="표준 4 2 2 2 2 2 3 2 4" xfId="1419"/>
    <cellStyle name="표준 4 2 2 2 2 2 3 3" xfId="1420"/>
    <cellStyle name="표준 4 2 2 2 2 2 3 3 2" xfId="1421"/>
    <cellStyle name="표준 4 2 2 2 2 2 3 3 2 2" xfId="1422"/>
    <cellStyle name="표준 4 2 2 2 2 2 3 3 2 3" xfId="1423"/>
    <cellStyle name="표준 4 2 2 2 2 2 3 3 3" xfId="1424"/>
    <cellStyle name="표준 4 2 2 2 2 2 3 3 4" xfId="1425"/>
    <cellStyle name="표준 4 2 2 2 2 2 3 4" xfId="1426"/>
    <cellStyle name="표준 4 2 2 2 2 2 3 4 2" xfId="1427"/>
    <cellStyle name="표준 4 2 2 2 2 2 3 4 3" xfId="1428"/>
    <cellStyle name="표준 4 2 2 2 2 2 3 5" xfId="1429"/>
    <cellStyle name="표준 4 2 2 2 2 2 3 6" xfId="1430"/>
    <cellStyle name="표준 4 2 2 2 2 2 4" xfId="1431"/>
    <cellStyle name="표준 4 2 2 2 2 2 4 2" xfId="1432"/>
    <cellStyle name="표준 4 2 2 2 2 2 4 2 2" xfId="1433"/>
    <cellStyle name="표준 4 2 2 2 2 2 4 2 2 2" xfId="1434"/>
    <cellStyle name="표준 4 2 2 2 2 2 4 2 2 3" xfId="1435"/>
    <cellStyle name="표준 4 2 2 2 2 2 4 2 3" xfId="1436"/>
    <cellStyle name="표준 4 2 2 2 2 2 4 2 4" xfId="1437"/>
    <cellStyle name="표준 4 2 2 2 2 2 4 3" xfId="1438"/>
    <cellStyle name="표준 4 2 2 2 2 2 4 3 2" xfId="1439"/>
    <cellStyle name="표준 4 2 2 2 2 2 4 3 2 2" xfId="1440"/>
    <cellStyle name="표준 4 2 2 2 2 2 4 3 2 3" xfId="1441"/>
    <cellStyle name="표준 4 2 2 2 2 2 4 3 3" xfId="1442"/>
    <cellStyle name="표준 4 2 2 2 2 2 4 3 4" xfId="1443"/>
    <cellStyle name="표준 4 2 2 2 2 2 4 4" xfId="1444"/>
    <cellStyle name="표준 4 2 2 2 2 2 4 4 2" xfId="1445"/>
    <cellStyle name="표준 4 2 2 2 2 2 4 4 3" xfId="1446"/>
    <cellStyle name="표준 4 2 2 2 2 2 4 5" xfId="1447"/>
    <cellStyle name="표준 4 2 2 2 2 2 4 6" xfId="1448"/>
    <cellStyle name="표준 4 2 2 2 2 2 5" xfId="1449"/>
    <cellStyle name="표준 4 2 2 2 2 2 5 2" xfId="1450"/>
    <cellStyle name="표준 4 2 2 2 2 2 5 2 2" xfId="1451"/>
    <cellStyle name="표준 4 2 2 2 2 2 5 2 3" xfId="1452"/>
    <cellStyle name="표준 4 2 2 2 2 2 5 3" xfId="1453"/>
    <cellStyle name="표준 4 2 2 2 2 2 5 4" xfId="1454"/>
    <cellStyle name="표준 4 2 2 2 2 2 6" xfId="1455"/>
    <cellStyle name="표준 4 2 2 2 2 2 6 2" xfId="1456"/>
    <cellStyle name="표준 4 2 2 2 2 2 6 2 2" xfId="1457"/>
    <cellStyle name="표준 4 2 2 2 2 2 6 2 3" xfId="1458"/>
    <cellStyle name="표준 4 2 2 2 2 2 6 3" xfId="1459"/>
    <cellStyle name="표준 4 2 2 2 2 2 6 4" xfId="1460"/>
    <cellStyle name="표준 4 2 2 2 2 2 7" xfId="1461"/>
    <cellStyle name="표준 4 2 2 2 2 2 7 2" xfId="1462"/>
    <cellStyle name="표준 4 2 2 2 2 2 7 3" xfId="1463"/>
    <cellStyle name="표준 4 2 2 2 2 2 8" xfId="1464"/>
    <cellStyle name="표준 4 2 2 2 2 2 9" xfId="1465"/>
    <cellStyle name="표준 4 2 2 2 2 3" xfId="1466"/>
    <cellStyle name="표준 4 2 2 2 2 3 2" xfId="1467"/>
    <cellStyle name="표준 4 2 2 2 2 3 2 2" xfId="1468"/>
    <cellStyle name="표준 4 2 2 2 2 3 2 2 2" xfId="1469"/>
    <cellStyle name="표준 4 2 2 2 2 3 2 2 2 2" xfId="1470"/>
    <cellStyle name="표준 4 2 2 2 2 3 2 2 2 3" xfId="1471"/>
    <cellStyle name="표준 4 2 2 2 2 3 2 2 3" xfId="1472"/>
    <cellStyle name="표준 4 2 2 2 2 3 2 2 4" xfId="1473"/>
    <cellStyle name="표준 4 2 2 2 2 3 2 3" xfId="1474"/>
    <cellStyle name="표준 4 2 2 2 2 3 2 3 2" xfId="1475"/>
    <cellStyle name="표준 4 2 2 2 2 3 2 3 2 2" xfId="1476"/>
    <cellStyle name="표준 4 2 2 2 2 3 2 3 2 3" xfId="1477"/>
    <cellStyle name="표준 4 2 2 2 2 3 2 3 3" xfId="1478"/>
    <cellStyle name="표준 4 2 2 2 2 3 2 3 4" xfId="1479"/>
    <cellStyle name="표준 4 2 2 2 2 3 2 4" xfId="1480"/>
    <cellStyle name="표준 4 2 2 2 2 3 2 4 2" xfId="1481"/>
    <cellStyle name="표준 4 2 2 2 2 3 2 4 3" xfId="1482"/>
    <cellStyle name="표준 4 2 2 2 2 3 2 5" xfId="1483"/>
    <cellStyle name="표준 4 2 2 2 2 3 2 6" xfId="1484"/>
    <cellStyle name="표준 4 2 2 2 2 3 3" xfId="1485"/>
    <cellStyle name="표준 4 2 2 2 2 3 3 2" xfId="1486"/>
    <cellStyle name="표준 4 2 2 2 2 3 3 2 2" xfId="1487"/>
    <cellStyle name="표준 4 2 2 2 2 3 3 2 2 2" xfId="1488"/>
    <cellStyle name="표준 4 2 2 2 2 3 3 2 2 3" xfId="1489"/>
    <cellStyle name="표준 4 2 2 2 2 3 3 2 3" xfId="1490"/>
    <cellStyle name="표준 4 2 2 2 2 3 3 2 4" xfId="1491"/>
    <cellStyle name="표준 4 2 2 2 2 3 3 3" xfId="1492"/>
    <cellStyle name="표준 4 2 2 2 2 3 3 3 2" xfId="1493"/>
    <cellStyle name="표준 4 2 2 2 2 3 3 3 2 2" xfId="1494"/>
    <cellStyle name="표준 4 2 2 2 2 3 3 3 2 3" xfId="1495"/>
    <cellStyle name="표준 4 2 2 2 2 3 3 3 3" xfId="1496"/>
    <cellStyle name="표준 4 2 2 2 2 3 3 3 4" xfId="1497"/>
    <cellStyle name="표준 4 2 2 2 2 3 3 4" xfId="1498"/>
    <cellStyle name="표준 4 2 2 2 2 3 3 4 2" xfId="1499"/>
    <cellStyle name="표준 4 2 2 2 2 3 3 4 3" xfId="1500"/>
    <cellStyle name="표준 4 2 2 2 2 3 3 5" xfId="1501"/>
    <cellStyle name="표준 4 2 2 2 2 3 3 6" xfId="1502"/>
    <cellStyle name="표준 4 2 2 2 2 3 4" xfId="1503"/>
    <cellStyle name="표준 4 2 2 2 2 3 4 2" xfId="1504"/>
    <cellStyle name="표준 4 2 2 2 2 3 4 2 2" xfId="1505"/>
    <cellStyle name="표준 4 2 2 2 2 3 4 2 3" xfId="1506"/>
    <cellStyle name="표준 4 2 2 2 2 3 4 3" xfId="1507"/>
    <cellStyle name="표준 4 2 2 2 2 3 4 4" xfId="1508"/>
    <cellStyle name="표준 4 2 2 2 2 3 5" xfId="1509"/>
    <cellStyle name="표준 4 2 2 2 2 3 5 2" xfId="1510"/>
    <cellStyle name="표준 4 2 2 2 2 3 5 2 2" xfId="1511"/>
    <cellStyle name="표준 4 2 2 2 2 3 5 2 3" xfId="1512"/>
    <cellStyle name="표준 4 2 2 2 2 3 5 3" xfId="1513"/>
    <cellStyle name="표준 4 2 2 2 2 3 5 4" xfId="1514"/>
    <cellStyle name="표준 4 2 2 2 2 3 6" xfId="1515"/>
    <cellStyle name="표준 4 2 2 2 2 3 6 2" xfId="1516"/>
    <cellStyle name="표준 4 2 2 2 2 3 6 3" xfId="1517"/>
    <cellStyle name="표준 4 2 2 2 2 3 7" xfId="1518"/>
    <cellStyle name="표준 4 2 2 2 2 3 8" xfId="1519"/>
    <cellStyle name="표준 4 2 2 2 2 4" xfId="1520"/>
    <cellStyle name="표준 4 2 2 2 2 4 2" xfId="1521"/>
    <cellStyle name="표준 4 2 2 2 2 4 2 2" xfId="1522"/>
    <cellStyle name="표준 4 2 2 2 2 4 2 2 2" xfId="1523"/>
    <cellStyle name="표준 4 2 2 2 2 4 2 2 3" xfId="1524"/>
    <cellStyle name="표준 4 2 2 2 2 4 2 3" xfId="1525"/>
    <cellStyle name="표준 4 2 2 2 2 4 2 4" xfId="1526"/>
    <cellStyle name="표준 4 2 2 2 2 4 3" xfId="1527"/>
    <cellStyle name="표준 4 2 2 2 2 4 3 2" xfId="1528"/>
    <cellStyle name="표준 4 2 2 2 2 4 3 2 2" xfId="1529"/>
    <cellStyle name="표준 4 2 2 2 2 4 3 2 3" xfId="1530"/>
    <cellStyle name="표준 4 2 2 2 2 4 3 3" xfId="1531"/>
    <cellStyle name="표준 4 2 2 2 2 4 3 4" xfId="1532"/>
    <cellStyle name="표준 4 2 2 2 2 4 4" xfId="1533"/>
    <cellStyle name="표준 4 2 2 2 2 4 4 2" xfId="1534"/>
    <cellStyle name="표준 4 2 2 2 2 4 4 3" xfId="1535"/>
    <cellStyle name="표준 4 2 2 2 2 4 5" xfId="1536"/>
    <cellStyle name="표준 4 2 2 2 2 4 6" xfId="1537"/>
    <cellStyle name="표준 4 2 2 2 2 5" xfId="1538"/>
    <cellStyle name="표준 4 2 2 2 2 5 2" xfId="1539"/>
    <cellStyle name="표준 4 2 2 2 2 5 2 2" xfId="1540"/>
    <cellStyle name="표준 4 2 2 2 2 5 2 2 2" xfId="1541"/>
    <cellStyle name="표준 4 2 2 2 2 5 2 2 3" xfId="1542"/>
    <cellStyle name="표준 4 2 2 2 2 5 2 3" xfId="1543"/>
    <cellStyle name="표준 4 2 2 2 2 5 2 4" xfId="1544"/>
    <cellStyle name="표준 4 2 2 2 2 5 3" xfId="1545"/>
    <cellStyle name="표준 4 2 2 2 2 5 3 2" xfId="1546"/>
    <cellStyle name="표준 4 2 2 2 2 5 3 2 2" xfId="1547"/>
    <cellStyle name="표준 4 2 2 2 2 5 3 2 3" xfId="1548"/>
    <cellStyle name="표준 4 2 2 2 2 5 3 3" xfId="1549"/>
    <cellStyle name="표준 4 2 2 2 2 5 3 4" xfId="1550"/>
    <cellStyle name="표준 4 2 2 2 2 5 4" xfId="1551"/>
    <cellStyle name="표준 4 2 2 2 2 5 4 2" xfId="1552"/>
    <cellStyle name="표준 4 2 2 2 2 5 4 3" xfId="1553"/>
    <cellStyle name="표준 4 2 2 2 2 5 5" xfId="1554"/>
    <cellStyle name="표준 4 2 2 2 2 5 6" xfId="1555"/>
    <cellStyle name="표준 4 2 2 2 2 6" xfId="1556"/>
    <cellStyle name="표준 4 2 2 2 2 6 2" xfId="1557"/>
    <cellStyle name="표준 4 2 2 2 2 6 2 2" xfId="1558"/>
    <cellStyle name="표준 4 2 2 2 2 6 2 3" xfId="1559"/>
    <cellStyle name="표준 4 2 2 2 2 6 3" xfId="1560"/>
    <cellStyle name="표준 4 2 2 2 2 6 4" xfId="1561"/>
    <cellStyle name="표준 4 2 2 2 2 7" xfId="1562"/>
    <cellStyle name="표준 4 2 2 2 2 7 2" xfId="1563"/>
    <cellStyle name="표준 4 2 2 2 2 7 2 2" xfId="1564"/>
    <cellStyle name="표준 4 2 2 2 2 7 2 3" xfId="1565"/>
    <cellStyle name="표준 4 2 2 2 2 7 3" xfId="1566"/>
    <cellStyle name="표준 4 2 2 2 2 7 4" xfId="1567"/>
    <cellStyle name="표준 4 2 2 2 2 8" xfId="1568"/>
    <cellStyle name="표준 4 2 2 2 2 8 2" xfId="1569"/>
    <cellStyle name="표준 4 2 2 2 2 8 3" xfId="1570"/>
    <cellStyle name="표준 4 2 2 2 2 9" xfId="1571"/>
    <cellStyle name="표준 4 2 2 2 3" xfId="1572"/>
    <cellStyle name="표준 4 2 2 2 3 2" xfId="1573"/>
    <cellStyle name="표준 4 2 2 2 3 2 2" xfId="1574"/>
    <cellStyle name="표준 4 2 2 2 3 2 2 2" xfId="1575"/>
    <cellStyle name="표준 4 2 2 2 3 2 2 2 2" xfId="1576"/>
    <cellStyle name="표준 4 2 2 2 3 2 2 2 2 2" xfId="1577"/>
    <cellStyle name="표준 4 2 2 2 3 2 2 2 2 3" xfId="1578"/>
    <cellStyle name="표준 4 2 2 2 3 2 2 2 3" xfId="1579"/>
    <cellStyle name="표준 4 2 2 2 3 2 2 2 4" xfId="1580"/>
    <cellStyle name="표준 4 2 2 2 3 2 2 3" xfId="1581"/>
    <cellStyle name="표준 4 2 2 2 3 2 2 3 2" xfId="1582"/>
    <cellStyle name="표준 4 2 2 2 3 2 2 3 2 2" xfId="1583"/>
    <cellStyle name="표준 4 2 2 2 3 2 2 3 2 3" xfId="1584"/>
    <cellStyle name="표준 4 2 2 2 3 2 2 3 3" xfId="1585"/>
    <cellStyle name="표준 4 2 2 2 3 2 2 3 4" xfId="1586"/>
    <cellStyle name="표준 4 2 2 2 3 2 2 4" xfId="1587"/>
    <cellStyle name="표준 4 2 2 2 3 2 2 4 2" xfId="1588"/>
    <cellStyle name="표준 4 2 2 2 3 2 2 4 3" xfId="1589"/>
    <cellStyle name="표준 4 2 2 2 3 2 2 5" xfId="1590"/>
    <cellStyle name="표준 4 2 2 2 3 2 2 6" xfId="1591"/>
    <cellStyle name="표준 4 2 2 2 3 2 3" xfId="1592"/>
    <cellStyle name="표준 4 2 2 2 3 2 3 2" xfId="1593"/>
    <cellStyle name="표준 4 2 2 2 3 2 3 2 2" xfId="1594"/>
    <cellStyle name="표준 4 2 2 2 3 2 3 2 2 2" xfId="1595"/>
    <cellStyle name="표준 4 2 2 2 3 2 3 2 2 3" xfId="1596"/>
    <cellStyle name="표준 4 2 2 2 3 2 3 2 3" xfId="1597"/>
    <cellStyle name="표준 4 2 2 2 3 2 3 2 4" xfId="1598"/>
    <cellStyle name="표준 4 2 2 2 3 2 3 3" xfId="1599"/>
    <cellStyle name="표준 4 2 2 2 3 2 3 3 2" xfId="1600"/>
    <cellStyle name="표준 4 2 2 2 3 2 3 3 2 2" xfId="1601"/>
    <cellStyle name="표준 4 2 2 2 3 2 3 3 2 3" xfId="1602"/>
    <cellStyle name="표준 4 2 2 2 3 2 3 3 3" xfId="1603"/>
    <cellStyle name="표준 4 2 2 2 3 2 3 3 4" xfId="1604"/>
    <cellStyle name="표준 4 2 2 2 3 2 3 4" xfId="1605"/>
    <cellStyle name="표준 4 2 2 2 3 2 3 4 2" xfId="1606"/>
    <cellStyle name="표준 4 2 2 2 3 2 3 4 3" xfId="1607"/>
    <cellStyle name="표준 4 2 2 2 3 2 3 5" xfId="1608"/>
    <cellStyle name="표준 4 2 2 2 3 2 3 6" xfId="1609"/>
    <cellStyle name="표준 4 2 2 2 3 2 4" xfId="1610"/>
    <cellStyle name="표준 4 2 2 2 3 2 4 2" xfId="1611"/>
    <cellStyle name="표준 4 2 2 2 3 2 4 2 2" xfId="1612"/>
    <cellStyle name="표준 4 2 2 2 3 2 4 2 3" xfId="1613"/>
    <cellStyle name="표준 4 2 2 2 3 2 4 3" xfId="1614"/>
    <cellStyle name="표준 4 2 2 2 3 2 4 4" xfId="1615"/>
    <cellStyle name="표준 4 2 2 2 3 2 5" xfId="1616"/>
    <cellStyle name="표준 4 2 2 2 3 2 5 2" xfId="1617"/>
    <cellStyle name="표준 4 2 2 2 3 2 5 2 2" xfId="1618"/>
    <cellStyle name="표준 4 2 2 2 3 2 5 2 3" xfId="1619"/>
    <cellStyle name="표준 4 2 2 2 3 2 5 3" xfId="1620"/>
    <cellStyle name="표준 4 2 2 2 3 2 5 4" xfId="1621"/>
    <cellStyle name="표준 4 2 2 2 3 2 6" xfId="1622"/>
    <cellStyle name="표준 4 2 2 2 3 2 6 2" xfId="1623"/>
    <cellStyle name="표준 4 2 2 2 3 2 6 3" xfId="1624"/>
    <cellStyle name="표준 4 2 2 2 3 2 7" xfId="1625"/>
    <cellStyle name="표준 4 2 2 2 3 2 8" xfId="1626"/>
    <cellStyle name="표준 4 2 2 2 3 3" xfId="1627"/>
    <cellStyle name="표준 4 2 2 2 3 3 2" xfId="1628"/>
    <cellStyle name="표준 4 2 2 2 3 3 2 2" xfId="1629"/>
    <cellStyle name="표준 4 2 2 2 3 3 2 2 2" xfId="1630"/>
    <cellStyle name="표준 4 2 2 2 3 3 2 2 3" xfId="1631"/>
    <cellStyle name="표준 4 2 2 2 3 3 2 3" xfId="1632"/>
    <cellStyle name="표준 4 2 2 2 3 3 2 4" xfId="1633"/>
    <cellStyle name="표준 4 2 2 2 3 3 3" xfId="1634"/>
    <cellStyle name="표준 4 2 2 2 3 3 3 2" xfId="1635"/>
    <cellStyle name="표준 4 2 2 2 3 3 3 2 2" xfId="1636"/>
    <cellStyle name="표준 4 2 2 2 3 3 3 2 3" xfId="1637"/>
    <cellStyle name="표준 4 2 2 2 3 3 3 3" xfId="1638"/>
    <cellStyle name="표준 4 2 2 2 3 3 3 4" xfId="1639"/>
    <cellStyle name="표준 4 2 2 2 3 3 4" xfId="1640"/>
    <cellStyle name="표준 4 2 2 2 3 3 4 2" xfId="1641"/>
    <cellStyle name="표준 4 2 2 2 3 3 4 3" xfId="1642"/>
    <cellStyle name="표준 4 2 2 2 3 3 5" xfId="1643"/>
    <cellStyle name="표준 4 2 2 2 3 3 6" xfId="1644"/>
    <cellStyle name="표준 4 2 2 2 3 4" xfId="1645"/>
    <cellStyle name="표준 4 2 2 2 3 4 2" xfId="1646"/>
    <cellStyle name="표준 4 2 2 2 3 4 2 2" xfId="1647"/>
    <cellStyle name="표준 4 2 2 2 3 4 2 2 2" xfId="1648"/>
    <cellStyle name="표준 4 2 2 2 3 4 2 2 3" xfId="1649"/>
    <cellStyle name="표준 4 2 2 2 3 4 2 3" xfId="1650"/>
    <cellStyle name="표준 4 2 2 2 3 4 2 4" xfId="1651"/>
    <cellStyle name="표준 4 2 2 2 3 4 3" xfId="1652"/>
    <cellStyle name="표준 4 2 2 2 3 4 3 2" xfId="1653"/>
    <cellStyle name="표준 4 2 2 2 3 4 3 2 2" xfId="1654"/>
    <cellStyle name="표준 4 2 2 2 3 4 3 2 3" xfId="1655"/>
    <cellStyle name="표준 4 2 2 2 3 4 3 3" xfId="1656"/>
    <cellStyle name="표준 4 2 2 2 3 4 3 4" xfId="1657"/>
    <cellStyle name="표준 4 2 2 2 3 4 4" xfId="1658"/>
    <cellStyle name="표준 4 2 2 2 3 4 4 2" xfId="1659"/>
    <cellStyle name="표준 4 2 2 2 3 4 4 3" xfId="1660"/>
    <cellStyle name="표준 4 2 2 2 3 4 5" xfId="1661"/>
    <cellStyle name="표준 4 2 2 2 3 4 6" xfId="1662"/>
    <cellStyle name="표준 4 2 2 2 3 5" xfId="1663"/>
    <cellStyle name="표준 4 2 2 2 3 5 2" xfId="1664"/>
    <cellStyle name="표준 4 2 2 2 3 5 2 2" xfId="1665"/>
    <cellStyle name="표준 4 2 2 2 3 5 2 3" xfId="1666"/>
    <cellStyle name="표준 4 2 2 2 3 5 3" xfId="1667"/>
    <cellStyle name="표준 4 2 2 2 3 5 4" xfId="1668"/>
    <cellStyle name="표준 4 2 2 2 3 6" xfId="1669"/>
    <cellStyle name="표준 4 2 2 2 3 6 2" xfId="1670"/>
    <cellStyle name="표준 4 2 2 2 3 6 2 2" xfId="1671"/>
    <cellStyle name="표준 4 2 2 2 3 6 2 3" xfId="1672"/>
    <cellStyle name="표준 4 2 2 2 3 6 3" xfId="1673"/>
    <cellStyle name="표준 4 2 2 2 3 6 4" xfId="1674"/>
    <cellStyle name="표준 4 2 2 2 3 7" xfId="1675"/>
    <cellStyle name="표준 4 2 2 2 3 7 2" xfId="1676"/>
    <cellStyle name="표준 4 2 2 2 3 7 3" xfId="1677"/>
    <cellStyle name="표준 4 2 2 2 3 8" xfId="1678"/>
    <cellStyle name="표준 4 2 2 2 3 9" xfId="1679"/>
    <cellStyle name="표준 4 2 2 2 4" xfId="1680"/>
    <cellStyle name="표준 4 2 2 2 4 10" xfId="1681"/>
    <cellStyle name="표준 4 2 2 2 4 10 2" xfId="1682"/>
    <cellStyle name="표준 4 2 2 2 4 10 2 2" xfId="1683"/>
    <cellStyle name="표준 4 2 2 2 4 10 2 3" xfId="1684"/>
    <cellStyle name="표준 4 2 2 2 4 10 3" xfId="1685"/>
    <cellStyle name="표준 4 2 2 2 4 10 4" xfId="1686"/>
    <cellStyle name="표준 4 2 2 2 4 11" xfId="1687"/>
    <cellStyle name="표준 4 2 2 2 4 11 2" xfId="1688"/>
    <cellStyle name="표준 4 2 2 2 4 11 3" xfId="1689"/>
    <cellStyle name="표준 4 2 2 2 4 12" xfId="1690"/>
    <cellStyle name="표준 4 2 2 2 4 13" xfId="1691"/>
    <cellStyle name="표준 4 2 2 2 4 2" xfId="1692"/>
    <cellStyle name="표준 4 2 2 2 4 2 2" xfId="1693"/>
    <cellStyle name="표준 4 2 2 2 4 2 2 2" xfId="1694"/>
    <cellStyle name="표준 4 2 2 2 4 2 2 2 2" xfId="1695"/>
    <cellStyle name="표준 4 2 2 2 4 2 2 2 2 2" xfId="1696"/>
    <cellStyle name="표준 4 2 2 2 4 2 2 2 2 2 2" xfId="1697"/>
    <cellStyle name="표준 4 2 2 2 4 2 2 2 2 2 3" xfId="1698"/>
    <cellStyle name="표준 4 2 2 2 4 2 2 2 2 3" xfId="1699"/>
    <cellStyle name="표준 4 2 2 2 4 2 2 2 2 4" xfId="1700"/>
    <cellStyle name="표준 4 2 2 2 4 2 2 2 3" xfId="1701"/>
    <cellStyle name="표준 4 2 2 2 4 2 2 2 3 2" xfId="1702"/>
    <cellStyle name="표준 4 2 2 2 4 2 2 2 3 2 2" xfId="1703"/>
    <cellStyle name="표준 4 2 2 2 4 2 2 2 3 2 3" xfId="1704"/>
    <cellStyle name="표준 4 2 2 2 4 2 2 2 3 3" xfId="1705"/>
    <cellStyle name="표준 4 2 2 2 4 2 2 2 3 4" xfId="1706"/>
    <cellStyle name="표준 4 2 2 2 4 2 2 2 4" xfId="1707"/>
    <cellStyle name="표준 4 2 2 2 4 2 2 2 4 2" xfId="1708"/>
    <cellStyle name="표준 4 2 2 2 4 2 2 2 4 3" xfId="1709"/>
    <cellStyle name="표준 4 2 2 2 4 2 2 2 5" xfId="1710"/>
    <cellStyle name="표준 4 2 2 2 4 2 2 2 6" xfId="1711"/>
    <cellStyle name="표준 4 2 2 2 4 2 2 3" xfId="1712"/>
    <cellStyle name="표준 4 2 2 2 4 2 2 3 2" xfId="1713"/>
    <cellStyle name="표준 4 2 2 2 4 2 2 3 2 2" xfId="1714"/>
    <cellStyle name="표준 4 2 2 2 4 2 2 3 2 2 2" xfId="1715"/>
    <cellStyle name="표준 4 2 2 2 4 2 2 3 2 2 3" xfId="1716"/>
    <cellStyle name="표준 4 2 2 2 4 2 2 3 2 3" xfId="1717"/>
    <cellStyle name="표준 4 2 2 2 4 2 2 3 2 4" xfId="1718"/>
    <cellStyle name="표준 4 2 2 2 4 2 2 3 3" xfId="1719"/>
    <cellStyle name="표준 4 2 2 2 4 2 2 3 3 2" xfId="1720"/>
    <cellStyle name="표준 4 2 2 2 4 2 2 3 3 2 2" xfId="1721"/>
    <cellStyle name="표준 4 2 2 2 4 2 2 3 3 2 3" xfId="1722"/>
    <cellStyle name="표준 4 2 2 2 4 2 2 3 3 3" xfId="1723"/>
    <cellStyle name="표준 4 2 2 2 4 2 2 3 3 4" xfId="1724"/>
    <cellStyle name="표준 4 2 2 2 4 2 2 3 4" xfId="1725"/>
    <cellStyle name="표준 4 2 2 2 4 2 2 3 4 2" xfId="1726"/>
    <cellStyle name="표준 4 2 2 2 4 2 2 3 4 3" xfId="1727"/>
    <cellStyle name="표준 4 2 2 2 4 2 2 3 5" xfId="1728"/>
    <cellStyle name="표준 4 2 2 2 4 2 2 3 6" xfId="1729"/>
    <cellStyle name="표준 4 2 2 2 4 2 2 4" xfId="1730"/>
    <cellStyle name="표준 4 2 2 2 4 2 2 4 2" xfId="1731"/>
    <cellStyle name="표준 4 2 2 2 4 2 2 4 2 2" xfId="1732"/>
    <cellStyle name="표준 4 2 2 2 4 2 2 4 2 3" xfId="1733"/>
    <cellStyle name="표준 4 2 2 2 4 2 2 4 3" xfId="1734"/>
    <cellStyle name="표준 4 2 2 2 4 2 2 4 4" xfId="1735"/>
    <cellStyle name="표준 4 2 2 2 4 2 2 5" xfId="1736"/>
    <cellStyle name="표준 4 2 2 2 4 2 2 5 2" xfId="1737"/>
    <cellStyle name="표준 4 2 2 2 4 2 2 5 2 2" xfId="1738"/>
    <cellStyle name="표준 4 2 2 2 4 2 2 5 2 3" xfId="1739"/>
    <cellStyle name="표준 4 2 2 2 4 2 2 5 3" xfId="1740"/>
    <cellStyle name="표준 4 2 2 2 4 2 2 5 4" xfId="1741"/>
    <cellStyle name="표준 4 2 2 2 4 2 2 6" xfId="1742"/>
    <cellStyle name="표준 4 2 2 2 4 2 2 6 2" xfId="1743"/>
    <cellStyle name="표준 4 2 2 2 4 2 2 6 3" xfId="1744"/>
    <cellStyle name="표준 4 2 2 2 4 2 2 7" xfId="1745"/>
    <cellStyle name="표준 4 2 2 2 4 2 2 8" xfId="1746"/>
    <cellStyle name="표준 4 2 2 2 4 2 3" xfId="1747"/>
    <cellStyle name="표준 4 2 2 2 4 2 3 2" xfId="1748"/>
    <cellStyle name="표준 4 2 2 2 4 2 3 2 2" xfId="1749"/>
    <cellStyle name="표준 4 2 2 2 4 2 3 2 2 2" xfId="1750"/>
    <cellStyle name="표준 4 2 2 2 4 2 3 2 2 3" xfId="1751"/>
    <cellStyle name="표준 4 2 2 2 4 2 3 2 3" xfId="1752"/>
    <cellStyle name="표준 4 2 2 2 4 2 3 2 4" xfId="1753"/>
    <cellStyle name="표준 4 2 2 2 4 2 3 3" xfId="1754"/>
    <cellStyle name="표준 4 2 2 2 4 2 3 3 2" xfId="1755"/>
    <cellStyle name="표준 4 2 2 2 4 2 3 3 2 2" xfId="1756"/>
    <cellStyle name="표준 4 2 2 2 4 2 3 3 2 3" xfId="1757"/>
    <cellStyle name="표준 4 2 2 2 4 2 3 3 3" xfId="1758"/>
    <cellStyle name="표준 4 2 2 2 4 2 3 3 4" xfId="1759"/>
    <cellStyle name="표준 4 2 2 2 4 2 3 4" xfId="1760"/>
    <cellStyle name="표준 4 2 2 2 4 2 3 4 2" xfId="1761"/>
    <cellStyle name="표준 4 2 2 2 4 2 3 4 3" xfId="1762"/>
    <cellStyle name="표준 4 2 2 2 4 2 3 5" xfId="1763"/>
    <cellStyle name="표준 4 2 2 2 4 2 3 6" xfId="1764"/>
    <cellStyle name="표준 4 2 2 2 4 2 4" xfId="1765"/>
    <cellStyle name="표준 4 2 2 2 4 2 4 2" xfId="1766"/>
    <cellStyle name="표준 4 2 2 2 4 2 4 2 2" xfId="1767"/>
    <cellStyle name="표준 4 2 2 2 4 2 4 2 2 2" xfId="1768"/>
    <cellStyle name="표준 4 2 2 2 4 2 4 2 2 3" xfId="1769"/>
    <cellStyle name="표준 4 2 2 2 4 2 4 2 3" xfId="1770"/>
    <cellStyle name="표준 4 2 2 2 4 2 4 2 4" xfId="1771"/>
    <cellStyle name="표준 4 2 2 2 4 2 4 3" xfId="1772"/>
    <cellStyle name="표준 4 2 2 2 4 2 4 3 2" xfId="1773"/>
    <cellStyle name="표준 4 2 2 2 4 2 4 3 2 2" xfId="1774"/>
    <cellStyle name="표준 4 2 2 2 4 2 4 3 2 3" xfId="1775"/>
    <cellStyle name="표준 4 2 2 2 4 2 4 3 3" xfId="1776"/>
    <cellStyle name="표준 4 2 2 2 4 2 4 3 4" xfId="1777"/>
    <cellStyle name="표준 4 2 2 2 4 2 4 4" xfId="1778"/>
    <cellStyle name="표준 4 2 2 2 4 2 4 4 2" xfId="1779"/>
    <cellStyle name="표준 4 2 2 2 4 2 4 4 3" xfId="1780"/>
    <cellStyle name="표준 4 2 2 2 4 2 4 5" xfId="1781"/>
    <cellStyle name="표준 4 2 2 2 4 2 4 6" xfId="1782"/>
    <cellStyle name="표준 4 2 2 2 4 2 5" xfId="1783"/>
    <cellStyle name="표준 4 2 2 2 4 2 5 2" xfId="1784"/>
    <cellStyle name="표준 4 2 2 2 4 2 5 2 2" xfId="1785"/>
    <cellStyle name="표준 4 2 2 2 4 2 5 2 3" xfId="1786"/>
    <cellStyle name="표준 4 2 2 2 4 2 5 3" xfId="1787"/>
    <cellStyle name="표준 4 2 2 2 4 2 5 4" xfId="1788"/>
    <cellStyle name="표준 4 2 2 2 4 2 6" xfId="1789"/>
    <cellStyle name="표준 4 2 2 2 4 2 6 2" xfId="1790"/>
    <cellStyle name="표준 4 2 2 2 4 2 6 2 2" xfId="1791"/>
    <cellStyle name="표준 4 2 2 2 4 2 6 2 3" xfId="1792"/>
    <cellStyle name="표준 4 2 2 2 4 2 6 3" xfId="1793"/>
    <cellStyle name="표준 4 2 2 2 4 2 6 4" xfId="1794"/>
    <cellStyle name="표준 4 2 2 2 4 2 7" xfId="1795"/>
    <cellStyle name="표준 4 2 2 2 4 2 7 2" xfId="1796"/>
    <cellStyle name="표준 4 2 2 2 4 2 7 3" xfId="1797"/>
    <cellStyle name="표준 4 2 2 2 4 2 8" xfId="1798"/>
    <cellStyle name="표준 4 2 2 2 4 2 9" xfId="1799"/>
    <cellStyle name="표준 4 2 2 2 4 3" xfId="1800"/>
    <cellStyle name="표준 4 2 2 2 4 3 2" xfId="1801"/>
    <cellStyle name="표준 4 2 2 2 4 3 2 2" xfId="1802"/>
    <cellStyle name="표준 4 2 2 2 4 3 2 2 2" xfId="1803"/>
    <cellStyle name="표준 4 2 2 2 4 3 2 2 2 2" xfId="1804"/>
    <cellStyle name="표준 4 2 2 2 4 3 2 2 2 2 2" xfId="1805"/>
    <cellStyle name="표준 4 2 2 2 4 3 2 2 2 2 3" xfId="1806"/>
    <cellStyle name="표준 4 2 2 2 4 3 2 2 2 3" xfId="1807"/>
    <cellStyle name="표준 4 2 2 2 4 3 2 2 2 4" xfId="1808"/>
    <cellStyle name="표준 4 2 2 2 4 3 2 2 3" xfId="1809"/>
    <cellStyle name="표준 4 2 2 2 4 3 2 2 3 2" xfId="1810"/>
    <cellStyle name="표준 4 2 2 2 4 3 2 2 3 2 2" xfId="1811"/>
    <cellStyle name="표준 4 2 2 2 4 3 2 2 3 2 3" xfId="1812"/>
    <cellStyle name="표준 4 2 2 2 4 3 2 2 3 3" xfId="1813"/>
    <cellStyle name="표준 4 2 2 2 4 3 2 2 3 4" xfId="1814"/>
    <cellStyle name="표준 4 2 2 2 4 3 2 2 4" xfId="1815"/>
    <cellStyle name="표준 4 2 2 2 4 3 2 2 4 2" xfId="1816"/>
    <cellStyle name="표준 4 2 2 2 4 3 2 2 4 3" xfId="1817"/>
    <cellStyle name="표준 4 2 2 2 4 3 2 2 5" xfId="1818"/>
    <cellStyle name="표준 4 2 2 2 4 3 2 2 6" xfId="1819"/>
    <cellStyle name="표준 4 2 2 2 4 3 2 3" xfId="1820"/>
    <cellStyle name="표준 4 2 2 2 4 3 2 3 2" xfId="1821"/>
    <cellStyle name="표준 4 2 2 2 4 3 2 3 2 2" xfId="1822"/>
    <cellStyle name="표준 4 2 2 2 4 3 2 3 2 2 2" xfId="1823"/>
    <cellStyle name="표준 4 2 2 2 4 3 2 3 2 2 3" xfId="1824"/>
    <cellStyle name="표준 4 2 2 2 4 3 2 3 2 3" xfId="1825"/>
    <cellStyle name="표준 4 2 2 2 4 3 2 3 2 4" xfId="1826"/>
    <cellStyle name="표준 4 2 2 2 4 3 2 3 3" xfId="1827"/>
    <cellStyle name="표준 4 2 2 2 4 3 2 3 3 2" xfId="1828"/>
    <cellStyle name="표준 4 2 2 2 4 3 2 3 3 2 2" xfId="1829"/>
    <cellStyle name="표준 4 2 2 2 4 3 2 3 3 2 3" xfId="1830"/>
    <cellStyle name="표준 4 2 2 2 4 3 2 3 3 3" xfId="1831"/>
    <cellStyle name="표준 4 2 2 2 4 3 2 3 3 4" xfId="1832"/>
    <cellStyle name="표준 4 2 2 2 4 3 2 3 4" xfId="1833"/>
    <cellStyle name="표준 4 2 2 2 4 3 2 3 4 2" xfId="1834"/>
    <cellStyle name="표준 4 2 2 2 4 3 2 3 4 3" xfId="1835"/>
    <cellStyle name="표준 4 2 2 2 4 3 2 3 5" xfId="1836"/>
    <cellStyle name="표준 4 2 2 2 4 3 2 3 6" xfId="1837"/>
    <cellStyle name="표준 4 2 2 2 4 3 2 4" xfId="1838"/>
    <cellStyle name="표준 4 2 2 2 4 3 2 4 2" xfId="1839"/>
    <cellStyle name="표준 4 2 2 2 4 3 2 4 2 2" xfId="1840"/>
    <cellStyle name="표준 4 2 2 2 4 3 2 4 2 3" xfId="1841"/>
    <cellStyle name="표준 4 2 2 2 4 3 2 4 3" xfId="1842"/>
    <cellStyle name="표준 4 2 2 2 4 3 2 4 4" xfId="1843"/>
    <cellStyle name="표준 4 2 2 2 4 3 2 5" xfId="1844"/>
    <cellStyle name="표준 4 2 2 2 4 3 2 5 2" xfId="1845"/>
    <cellStyle name="표준 4 2 2 2 4 3 2 5 2 2" xfId="1846"/>
    <cellStyle name="표준 4 2 2 2 4 3 2 5 2 3" xfId="1847"/>
    <cellStyle name="표준 4 2 2 2 4 3 2 5 3" xfId="1848"/>
    <cellStyle name="표준 4 2 2 2 4 3 2 5 4" xfId="1849"/>
    <cellStyle name="표준 4 2 2 2 4 3 2 6" xfId="1850"/>
    <cellStyle name="표준 4 2 2 2 4 3 2 6 2" xfId="1851"/>
    <cellStyle name="표준 4 2 2 2 4 3 2 6 3" xfId="1852"/>
    <cellStyle name="표준 4 2 2 2 4 3 2 7" xfId="1853"/>
    <cellStyle name="표준 4 2 2 2 4 3 2 8" xfId="1854"/>
    <cellStyle name="표준 4 2 2 2 4 3 3" xfId="1855"/>
    <cellStyle name="표준 4 2 2 2 4 3 3 2" xfId="1856"/>
    <cellStyle name="표준 4 2 2 2 4 3 3 2 2" xfId="1857"/>
    <cellStyle name="표준 4 2 2 2 4 3 3 2 2 2" xfId="1858"/>
    <cellStyle name="표준 4 2 2 2 4 3 3 2 2 3" xfId="1859"/>
    <cellStyle name="표준 4 2 2 2 4 3 3 2 3" xfId="1860"/>
    <cellStyle name="표준 4 2 2 2 4 3 3 2 4" xfId="1861"/>
    <cellStyle name="표준 4 2 2 2 4 3 3 3" xfId="1862"/>
    <cellStyle name="표준 4 2 2 2 4 3 3 3 2" xfId="1863"/>
    <cellStyle name="표준 4 2 2 2 4 3 3 3 2 2" xfId="1864"/>
    <cellStyle name="표준 4 2 2 2 4 3 3 3 2 3" xfId="1865"/>
    <cellStyle name="표준 4 2 2 2 4 3 3 3 3" xfId="1866"/>
    <cellStyle name="표준 4 2 2 2 4 3 3 3 4" xfId="1867"/>
    <cellStyle name="표준 4 2 2 2 4 3 3 4" xfId="1868"/>
    <cellStyle name="표준 4 2 2 2 4 3 3 4 2" xfId="1869"/>
    <cellStyle name="표준 4 2 2 2 4 3 3 4 3" xfId="1870"/>
    <cellStyle name="표준 4 2 2 2 4 3 3 5" xfId="1871"/>
    <cellStyle name="표준 4 2 2 2 4 3 3 6" xfId="1872"/>
    <cellStyle name="표준 4 2 2 2 4 3 4" xfId="1873"/>
    <cellStyle name="표준 4 2 2 2 4 3 4 2" xfId="1874"/>
    <cellStyle name="표준 4 2 2 2 4 3 4 2 2" xfId="1875"/>
    <cellStyle name="표준 4 2 2 2 4 3 4 2 2 2" xfId="1876"/>
    <cellStyle name="표준 4 2 2 2 4 3 4 2 2 3" xfId="1877"/>
    <cellStyle name="표준 4 2 2 2 4 3 4 2 3" xfId="1878"/>
    <cellStyle name="표준 4 2 2 2 4 3 4 2 4" xfId="1879"/>
    <cellStyle name="표준 4 2 2 2 4 3 4 3" xfId="1880"/>
    <cellStyle name="표준 4 2 2 2 4 3 4 3 2" xfId="1881"/>
    <cellStyle name="표준 4 2 2 2 4 3 4 3 2 2" xfId="1882"/>
    <cellStyle name="표준 4 2 2 2 4 3 4 3 2 3" xfId="1883"/>
    <cellStyle name="표준 4 2 2 2 4 3 4 3 3" xfId="1884"/>
    <cellStyle name="표준 4 2 2 2 4 3 4 3 4" xfId="1885"/>
    <cellStyle name="표준 4 2 2 2 4 3 4 4" xfId="1886"/>
    <cellStyle name="표준 4 2 2 2 4 3 4 4 2" xfId="1887"/>
    <cellStyle name="표준 4 2 2 2 4 3 4 4 3" xfId="1888"/>
    <cellStyle name="표준 4 2 2 2 4 3 4 5" xfId="1889"/>
    <cellStyle name="표준 4 2 2 2 4 3 4 6" xfId="1890"/>
    <cellStyle name="표준 4 2 2 2 4 3 5" xfId="1891"/>
    <cellStyle name="표준 4 2 2 2 4 3 5 2" xfId="1892"/>
    <cellStyle name="표준 4 2 2 2 4 3 5 2 2" xfId="1893"/>
    <cellStyle name="표준 4 2 2 2 4 3 5 2 3" xfId="1894"/>
    <cellStyle name="표준 4 2 2 2 4 3 5 3" xfId="1895"/>
    <cellStyle name="표준 4 2 2 2 4 3 5 4" xfId="1896"/>
    <cellStyle name="표준 4 2 2 2 4 3 6" xfId="1897"/>
    <cellStyle name="표준 4 2 2 2 4 3 6 2" xfId="1898"/>
    <cellStyle name="표준 4 2 2 2 4 3 6 2 2" xfId="1899"/>
    <cellStyle name="표준 4 2 2 2 4 3 6 2 3" xfId="1900"/>
    <cellStyle name="표준 4 2 2 2 4 3 6 3" xfId="1901"/>
    <cellStyle name="표준 4 2 2 2 4 3 6 4" xfId="1902"/>
    <cellStyle name="표준 4 2 2 2 4 3 7" xfId="1903"/>
    <cellStyle name="표준 4 2 2 2 4 3 7 2" xfId="1904"/>
    <cellStyle name="표준 4 2 2 2 4 3 7 3" xfId="1905"/>
    <cellStyle name="표준 4 2 2 2 4 3 8" xfId="1906"/>
    <cellStyle name="표준 4 2 2 2 4 3 9" xfId="1907"/>
    <cellStyle name="표준 4 2 2 2 4 4" xfId="1908"/>
    <cellStyle name="표준 4 2 2 2 4 4 2" xfId="1909"/>
    <cellStyle name="표준 4 2 2 2 4 4 2 2" xfId="1910"/>
    <cellStyle name="표준 4 2 2 2 4 4 2 2 2" xfId="1911"/>
    <cellStyle name="표준 4 2 2 2 4 4 2 2 2 2" xfId="1912"/>
    <cellStyle name="표준 4 2 2 2 4 4 2 2 2 2 2" xfId="1913"/>
    <cellStyle name="표준 4 2 2 2 4 4 2 2 2 2 3" xfId="1914"/>
    <cellStyle name="표준 4 2 2 2 4 4 2 2 2 3" xfId="1915"/>
    <cellStyle name="표준 4 2 2 2 4 4 2 2 2 4" xfId="1916"/>
    <cellStyle name="표준 4 2 2 2 4 4 2 2 3" xfId="1917"/>
    <cellStyle name="표준 4 2 2 2 4 4 2 2 3 2" xfId="1918"/>
    <cellStyle name="표준 4 2 2 2 4 4 2 2 3 2 2" xfId="1919"/>
    <cellStyle name="표준 4 2 2 2 4 4 2 2 3 2 3" xfId="1920"/>
    <cellStyle name="표준 4 2 2 2 4 4 2 2 3 3" xfId="1921"/>
    <cellStyle name="표준 4 2 2 2 4 4 2 2 3 4" xfId="1922"/>
    <cellStyle name="표준 4 2 2 2 4 4 2 2 4" xfId="1923"/>
    <cellStyle name="표준 4 2 2 2 4 4 2 2 4 2" xfId="1924"/>
    <cellStyle name="표준 4 2 2 2 4 4 2 2 4 3" xfId="1925"/>
    <cellStyle name="표준 4 2 2 2 4 4 2 2 5" xfId="1926"/>
    <cellStyle name="표준 4 2 2 2 4 4 2 2 6" xfId="1927"/>
    <cellStyle name="표준 4 2 2 2 4 4 2 3" xfId="1928"/>
    <cellStyle name="표준 4 2 2 2 4 4 2 3 2" xfId="1929"/>
    <cellStyle name="표준 4 2 2 2 4 4 2 3 2 2" xfId="1930"/>
    <cellStyle name="표준 4 2 2 2 4 4 2 3 2 2 2" xfId="1931"/>
    <cellStyle name="표준 4 2 2 2 4 4 2 3 2 2 3" xfId="1932"/>
    <cellStyle name="표준 4 2 2 2 4 4 2 3 2 3" xfId="1933"/>
    <cellStyle name="표준 4 2 2 2 4 4 2 3 2 4" xfId="1934"/>
    <cellStyle name="표준 4 2 2 2 4 4 2 3 3" xfId="1935"/>
    <cellStyle name="표준 4 2 2 2 4 4 2 3 3 2" xfId="1936"/>
    <cellStyle name="표준 4 2 2 2 4 4 2 3 3 2 2" xfId="1937"/>
    <cellStyle name="표준 4 2 2 2 4 4 2 3 3 2 3" xfId="1938"/>
    <cellStyle name="표준 4 2 2 2 4 4 2 3 3 3" xfId="1939"/>
    <cellStyle name="표준 4 2 2 2 4 4 2 3 3 4" xfId="1940"/>
    <cellStyle name="표준 4 2 2 2 4 4 2 3 4" xfId="1941"/>
    <cellStyle name="표준 4 2 2 2 4 4 2 3 4 2" xfId="1942"/>
    <cellStyle name="표준 4 2 2 2 4 4 2 3 4 3" xfId="1943"/>
    <cellStyle name="표준 4 2 2 2 4 4 2 3 5" xfId="1944"/>
    <cellStyle name="표준 4 2 2 2 4 4 2 3 6" xfId="1945"/>
    <cellStyle name="표준 4 2 2 2 4 4 2 4" xfId="1946"/>
    <cellStyle name="표준 4 2 2 2 4 4 2 4 2" xfId="1947"/>
    <cellStyle name="표준 4 2 2 2 4 4 2 4 2 2" xfId="1948"/>
    <cellStyle name="표준 4 2 2 2 4 4 2 4 2 3" xfId="1949"/>
    <cellStyle name="표준 4 2 2 2 4 4 2 4 3" xfId="1950"/>
    <cellStyle name="표준 4 2 2 2 4 4 2 4 4" xfId="1951"/>
    <cellStyle name="표준 4 2 2 2 4 4 2 5" xfId="1952"/>
    <cellStyle name="표준 4 2 2 2 4 4 2 5 2" xfId="1953"/>
    <cellStyle name="표준 4 2 2 2 4 4 2 5 2 2" xfId="1954"/>
    <cellStyle name="표준 4 2 2 2 4 4 2 5 2 3" xfId="1955"/>
    <cellStyle name="표준 4 2 2 2 4 4 2 5 3" xfId="1956"/>
    <cellStyle name="표준 4 2 2 2 4 4 2 5 4" xfId="1957"/>
    <cellStyle name="표준 4 2 2 2 4 4 2 6" xfId="1958"/>
    <cellStyle name="표준 4 2 2 2 4 4 2 6 2" xfId="1959"/>
    <cellStyle name="표준 4 2 2 2 4 4 2 6 3" xfId="1960"/>
    <cellStyle name="표준 4 2 2 2 4 4 2 7" xfId="1961"/>
    <cellStyle name="표준 4 2 2 2 4 4 2 8" xfId="1962"/>
    <cellStyle name="표준 4 2 2 2 4 4 3" xfId="1963"/>
    <cellStyle name="표준 4 2 2 2 4 4 3 2" xfId="1964"/>
    <cellStyle name="표준 4 2 2 2 4 4 3 2 2" xfId="1965"/>
    <cellStyle name="표준 4 2 2 2 4 4 3 2 2 2" xfId="1966"/>
    <cellStyle name="표준 4 2 2 2 4 4 3 2 2 3" xfId="1967"/>
    <cellStyle name="표준 4 2 2 2 4 4 3 2 3" xfId="1968"/>
    <cellStyle name="표준 4 2 2 2 4 4 3 2 4" xfId="1969"/>
    <cellStyle name="표준 4 2 2 2 4 4 3 3" xfId="1970"/>
    <cellStyle name="표준 4 2 2 2 4 4 3 3 2" xfId="1971"/>
    <cellStyle name="표준 4 2 2 2 4 4 3 3 2 2" xfId="1972"/>
    <cellStyle name="표준 4 2 2 2 4 4 3 3 2 3" xfId="1973"/>
    <cellStyle name="표준 4 2 2 2 4 4 3 3 3" xfId="1974"/>
    <cellStyle name="표준 4 2 2 2 4 4 3 3 4" xfId="1975"/>
    <cellStyle name="표준 4 2 2 2 4 4 3 4" xfId="1976"/>
    <cellStyle name="표준 4 2 2 2 4 4 3 4 2" xfId="1977"/>
    <cellStyle name="표준 4 2 2 2 4 4 3 4 3" xfId="1978"/>
    <cellStyle name="표준 4 2 2 2 4 4 3 5" xfId="1979"/>
    <cellStyle name="표준 4 2 2 2 4 4 3 6" xfId="1980"/>
    <cellStyle name="표준 4 2 2 2 4 4 4" xfId="1981"/>
    <cellStyle name="표준 4 2 2 2 4 4 4 2" xfId="1982"/>
    <cellStyle name="표준 4 2 2 2 4 4 4 2 2" xfId="1983"/>
    <cellStyle name="표준 4 2 2 2 4 4 4 2 2 2" xfId="1984"/>
    <cellStyle name="표준 4 2 2 2 4 4 4 2 2 3" xfId="1985"/>
    <cellStyle name="표준 4 2 2 2 4 4 4 2 3" xfId="1986"/>
    <cellStyle name="표준 4 2 2 2 4 4 4 2 4" xfId="1987"/>
    <cellStyle name="표준 4 2 2 2 4 4 4 3" xfId="1988"/>
    <cellStyle name="표준 4 2 2 2 4 4 4 3 2" xfId="1989"/>
    <cellStyle name="표준 4 2 2 2 4 4 4 3 2 2" xfId="1990"/>
    <cellStyle name="표준 4 2 2 2 4 4 4 3 2 3" xfId="1991"/>
    <cellStyle name="표준 4 2 2 2 4 4 4 3 3" xfId="1992"/>
    <cellStyle name="표준 4 2 2 2 4 4 4 3 4" xfId="1993"/>
    <cellStyle name="표준 4 2 2 2 4 4 4 4" xfId="1994"/>
    <cellStyle name="표준 4 2 2 2 4 4 4 4 2" xfId="1995"/>
    <cellStyle name="표준 4 2 2 2 4 4 4 4 3" xfId="1996"/>
    <cellStyle name="표준 4 2 2 2 4 4 4 5" xfId="1997"/>
    <cellStyle name="표준 4 2 2 2 4 4 4 6" xfId="1998"/>
    <cellStyle name="표준 4 2 2 2 4 4 5" xfId="1999"/>
    <cellStyle name="표준 4 2 2 2 4 4 5 2" xfId="2000"/>
    <cellStyle name="표준 4 2 2 2 4 4 5 2 2" xfId="2001"/>
    <cellStyle name="표준 4 2 2 2 4 4 5 2 3" xfId="2002"/>
    <cellStyle name="표준 4 2 2 2 4 4 5 3" xfId="2003"/>
    <cellStyle name="표준 4 2 2 2 4 4 5 4" xfId="2004"/>
    <cellStyle name="표준 4 2 2 2 4 4 6" xfId="2005"/>
    <cellStyle name="표준 4 2 2 2 4 4 6 2" xfId="2006"/>
    <cellStyle name="표준 4 2 2 2 4 4 6 2 2" xfId="2007"/>
    <cellStyle name="표준 4 2 2 2 4 4 6 2 3" xfId="2008"/>
    <cellStyle name="표준 4 2 2 2 4 4 6 3" xfId="2009"/>
    <cellStyle name="표준 4 2 2 2 4 4 6 4" xfId="2010"/>
    <cellStyle name="표준 4 2 2 2 4 4 7" xfId="2011"/>
    <cellStyle name="표준 4 2 2 2 4 4 7 2" xfId="2012"/>
    <cellStyle name="표준 4 2 2 2 4 4 7 3" xfId="2013"/>
    <cellStyle name="표준 4 2 2 2 4 4 8" xfId="2014"/>
    <cellStyle name="표준 4 2 2 2 4 4 9" xfId="2015"/>
    <cellStyle name="표준 4 2 2 2 4 5" xfId="2016"/>
    <cellStyle name="표준 4 2 2 2 4 5 2" xfId="2017"/>
    <cellStyle name="표준 4 2 2 2 4 5 2 2" xfId="2018"/>
    <cellStyle name="표준 4 2 2 2 4 5 2 2 2" xfId="2019"/>
    <cellStyle name="표준 4 2 2 2 4 5 2 2 2 2" xfId="2020"/>
    <cellStyle name="표준 4 2 2 2 4 5 2 2 2 3" xfId="2021"/>
    <cellStyle name="표준 4 2 2 2 4 5 2 2 3" xfId="2022"/>
    <cellStyle name="표준 4 2 2 2 4 5 2 2 4" xfId="2023"/>
    <cellStyle name="표준 4 2 2 2 4 5 2 3" xfId="2024"/>
    <cellStyle name="표준 4 2 2 2 4 5 2 3 2" xfId="2025"/>
    <cellStyle name="표준 4 2 2 2 4 5 2 3 2 2" xfId="2026"/>
    <cellStyle name="표준 4 2 2 2 4 5 2 3 2 3" xfId="2027"/>
    <cellStyle name="표준 4 2 2 2 4 5 2 3 3" xfId="2028"/>
    <cellStyle name="표준 4 2 2 2 4 5 2 3 4" xfId="2029"/>
    <cellStyle name="표준 4 2 2 2 4 5 2 4" xfId="2030"/>
    <cellStyle name="표준 4 2 2 2 4 5 2 4 2" xfId="2031"/>
    <cellStyle name="표준 4 2 2 2 4 5 2 4 3" xfId="2032"/>
    <cellStyle name="표준 4 2 2 2 4 5 2 5" xfId="2033"/>
    <cellStyle name="표준 4 2 2 2 4 5 2 6" xfId="2034"/>
    <cellStyle name="표준 4 2 2 2 4 5 3" xfId="2035"/>
    <cellStyle name="표준 4 2 2 2 4 5 3 2" xfId="2036"/>
    <cellStyle name="표준 4 2 2 2 4 5 3 2 2" xfId="2037"/>
    <cellStyle name="표준 4 2 2 2 4 5 3 2 2 2" xfId="2038"/>
    <cellStyle name="표준 4 2 2 2 4 5 3 2 2 3" xfId="2039"/>
    <cellStyle name="표준 4 2 2 2 4 5 3 2 3" xfId="2040"/>
    <cellStyle name="표준 4 2 2 2 4 5 3 2 4" xfId="2041"/>
    <cellStyle name="표준 4 2 2 2 4 5 3 3" xfId="2042"/>
    <cellStyle name="표준 4 2 2 2 4 5 3 3 2" xfId="2043"/>
    <cellStyle name="표준 4 2 2 2 4 5 3 3 2 2" xfId="2044"/>
    <cellStyle name="표준 4 2 2 2 4 5 3 3 2 3" xfId="2045"/>
    <cellStyle name="표준 4 2 2 2 4 5 3 3 3" xfId="2046"/>
    <cellStyle name="표준 4 2 2 2 4 5 3 3 4" xfId="2047"/>
    <cellStyle name="표준 4 2 2 2 4 5 3 4" xfId="2048"/>
    <cellStyle name="표준 4 2 2 2 4 5 3 4 2" xfId="2049"/>
    <cellStyle name="표준 4 2 2 2 4 5 3 4 3" xfId="2050"/>
    <cellStyle name="표준 4 2 2 2 4 5 3 5" xfId="2051"/>
    <cellStyle name="표준 4 2 2 2 4 5 3 6" xfId="2052"/>
    <cellStyle name="표준 4 2 2 2 4 5 4" xfId="2053"/>
    <cellStyle name="표준 4 2 2 2 4 5 4 2" xfId="2054"/>
    <cellStyle name="표준 4 2 2 2 4 5 4 2 2" xfId="2055"/>
    <cellStyle name="표준 4 2 2 2 4 5 4 2 2 2" xfId="2056"/>
    <cellStyle name="표준 4 2 2 2 4 5 4 2 2 3" xfId="2057"/>
    <cellStyle name="표준 4 2 2 2 4 5 4 2 3" xfId="2058"/>
    <cellStyle name="표준 4 2 2 2 4 5 4 2 4" xfId="2059"/>
    <cellStyle name="표준 4 2 2 2 4 5 4 3" xfId="2060"/>
    <cellStyle name="표준 4 2 2 2 4 5 4 3 2" xfId="2061"/>
    <cellStyle name="표준 4 2 2 2 4 5 4 3 2 2" xfId="2062"/>
    <cellStyle name="표준 4 2 2 2 4 5 4 3 2 3" xfId="2063"/>
    <cellStyle name="표준 4 2 2 2 4 5 4 3 3" xfId="2064"/>
    <cellStyle name="표준 4 2 2 2 4 5 4 3 4" xfId="2065"/>
    <cellStyle name="표준 4 2 2 2 4 5 4 4" xfId="2066"/>
    <cellStyle name="표준 4 2 2 2 4 5 4 4 2" xfId="2067"/>
    <cellStyle name="표준 4 2 2 2 4 5 4 4 3" xfId="2068"/>
    <cellStyle name="표준 4 2 2 2 4 5 4 5" xfId="2069"/>
    <cellStyle name="표준 4 2 2 2 4 5 4 6" xfId="2070"/>
    <cellStyle name="표준 4 2 2 2 4 5 5" xfId="2071"/>
    <cellStyle name="표준 4 2 2 2 4 5 5 2" xfId="2072"/>
    <cellStyle name="표준 4 2 2 2 4 5 5 2 2" xfId="2073"/>
    <cellStyle name="표준 4 2 2 2 4 5 5 2 3" xfId="2074"/>
    <cellStyle name="표준 4 2 2 2 4 5 5 3" xfId="2075"/>
    <cellStyle name="표준 4 2 2 2 4 5 5 4" xfId="2076"/>
    <cellStyle name="표준 4 2 2 2 4 5 6" xfId="2077"/>
    <cellStyle name="표준 4 2 2 2 4 5 6 2" xfId="2078"/>
    <cellStyle name="표준 4 2 2 2 4 5 6 2 2" xfId="2079"/>
    <cellStyle name="표준 4 2 2 2 4 5 6 2 3" xfId="2080"/>
    <cellStyle name="표준 4 2 2 2 4 5 6 3" xfId="2081"/>
    <cellStyle name="표준 4 2 2 2 4 5 6 4" xfId="2082"/>
    <cellStyle name="표준 4 2 2 2 4 5 7" xfId="2083"/>
    <cellStyle name="표준 4 2 2 2 4 5 7 2" xfId="2084"/>
    <cellStyle name="표준 4 2 2 2 4 5 7 3" xfId="2085"/>
    <cellStyle name="표준 4 2 2 2 4 5 8" xfId="2086"/>
    <cellStyle name="표준 4 2 2 2 4 5 9" xfId="2087"/>
    <cellStyle name="표준 4 2 2 2 4 6" xfId="2088"/>
    <cellStyle name="표준 4 2 2 2 4 6 2" xfId="2089"/>
    <cellStyle name="표준 4 2 2 2 4 6 2 2" xfId="2090"/>
    <cellStyle name="표준 4 2 2 2 4 6 2 2 2" xfId="2091"/>
    <cellStyle name="표준 4 2 2 2 4 6 2 2 3" xfId="2092"/>
    <cellStyle name="표준 4 2 2 2 4 6 2 3" xfId="2093"/>
    <cellStyle name="표준 4 2 2 2 4 6 2 4" xfId="2094"/>
    <cellStyle name="표준 4 2 2 2 4 6 3" xfId="2095"/>
    <cellStyle name="표준 4 2 2 2 4 6 3 2" xfId="2096"/>
    <cellStyle name="표준 4 2 2 2 4 6 3 2 2" xfId="2097"/>
    <cellStyle name="표준 4 2 2 2 4 6 3 2 3" xfId="2098"/>
    <cellStyle name="표준 4 2 2 2 4 6 3 3" xfId="2099"/>
    <cellStyle name="표준 4 2 2 2 4 6 3 4" xfId="2100"/>
    <cellStyle name="표준 4 2 2 2 4 6 4" xfId="2101"/>
    <cellStyle name="표준 4 2 2 2 4 6 4 2" xfId="2102"/>
    <cellStyle name="표준 4 2 2 2 4 6 4 3" xfId="2103"/>
    <cellStyle name="표준 4 2 2 2 4 6 5" xfId="2104"/>
    <cellStyle name="표준 4 2 2 2 4 6 6" xfId="2105"/>
    <cellStyle name="표준 4 2 2 2 4 7" xfId="2106"/>
    <cellStyle name="표준 4 2 2 2 4 7 2" xfId="2107"/>
    <cellStyle name="표준 4 2 2 2 4 7 2 2" xfId="2108"/>
    <cellStyle name="표준 4 2 2 2 4 7 2 2 2" xfId="2109"/>
    <cellStyle name="표준 4 2 2 2 4 7 2 2 3" xfId="2110"/>
    <cellStyle name="표준 4 2 2 2 4 7 2 3" xfId="2111"/>
    <cellStyle name="표준 4 2 2 2 4 7 2 4" xfId="2112"/>
    <cellStyle name="표준 4 2 2 2 4 7 3" xfId="2113"/>
    <cellStyle name="표준 4 2 2 2 4 7 3 2" xfId="2114"/>
    <cellStyle name="표준 4 2 2 2 4 7 3 2 2" xfId="2115"/>
    <cellStyle name="표준 4 2 2 2 4 7 3 2 3" xfId="2116"/>
    <cellStyle name="표준 4 2 2 2 4 7 3 3" xfId="2117"/>
    <cellStyle name="표준 4 2 2 2 4 7 3 4" xfId="2118"/>
    <cellStyle name="표준 4 2 2 2 4 7 4" xfId="2119"/>
    <cellStyle name="표준 4 2 2 2 4 7 4 2" xfId="2120"/>
    <cellStyle name="표준 4 2 2 2 4 7 4 3" xfId="2121"/>
    <cellStyle name="표준 4 2 2 2 4 7 5" xfId="2122"/>
    <cellStyle name="표준 4 2 2 2 4 7 6" xfId="2123"/>
    <cellStyle name="표준 4 2 2 2 4 8" xfId="2124"/>
    <cellStyle name="표준 4 2 2 2 4 8 2" xfId="2125"/>
    <cellStyle name="표준 4 2 2 2 4 8 2 2" xfId="2126"/>
    <cellStyle name="표준 4 2 2 2 4 8 2 2 2" xfId="2127"/>
    <cellStyle name="표준 4 2 2 2 4 8 2 2 3" xfId="2128"/>
    <cellStyle name="표준 4 2 2 2 4 8 2 3" xfId="2129"/>
    <cellStyle name="표준 4 2 2 2 4 8 2 4" xfId="2130"/>
    <cellStyle name="표준 4 2 2 2 4 8 3" xfId="2131"/>
    <cellStyle name="표준 4 2 2 2 4 8 3 2" xfId="2132"/>
    <cellStyle name="표준 4 2 2 2 4 8 3 2 2" xfId="2133"/>
    <cellStyle name="표준 4 2 2 2 4 8 3 2 3" xfId="2134"/>
    <cellStyle name="표준 4 2 2 2 4 8 3 3" xfId="2135"/>
    <cellStyle name="표준 4 2 2 2 4 8 3 4" xfId="2136"/>
    <cellStyle name="표준 4 2 2 2 4 8 4" xfId="2137"/>
    <cellStyle name="표준 4 2 2 2 4 8 4 2" xfId="2138"/>
    <cellStyle name="표준 4 2 2 2 4 8 4 3" xfId="2139"/>
    <cellStyle name="표준 4 2 2 2 4 8 5" xfId="2140"/>
    <cellStyle name="표준 4 2 2 2 4 8 6" xfId="2141"/>
    <cellStyle name="표준 4 2 2 2 4 9" xfId="2142"/>
    <cellStyle name="표준 4 2 2 2 4 9 2" xfId="2143"/>
    <cellStyle name="표준 4 2 2 2 4 9 2 2" xfId="2144"/>
    <cellStyle name="표준 4 2 2 2 4 9 2 3" xfId="2145"/>
    <cellStyle name="표준 4 2 2 2 4 9 3" xfId="2146"/>
    <cellStyle name="표준 4 2 2 2 4 9 4" xfId="2147"/>
    <cellStyle name="표준 4 2 2 2 5" xfId="2148"/>
    <cellStyle name="표준 4 2 2 2 5 2" xfId="2149"/>
    <cellStyle name="표준 4 2 2 2 5 2 2" xfId="2150"/>
    <cellStyle name="표준 4 2 2 2 5 2 2 2" xfId="2151"/>
    <cellStyle name="표준 4 2 2 2 5 2 2 2 2" xfId="2152"/>
    <cellStyle name="표준 4 2 2 2 5 2 2 2 3" xfId="2153"/>
    <cellStyle name="표준 4 2 2 2 5 2 2 3" xfId="2154"/>
    <cellStyle name="표준 4 2 2 2 5 2 2 4" xfId="2155"/>
    <cellStyle name="표준 4 2 2 2 5 2 3" xfId="2156"/>
    <cellStyle name="표준 4 2 2 2 5 2 3 2" xfId="2157"/>
    <cellStyle name="표준 4 2 2 2 5 2 3 2 2" xfId="2158"/>
    <cellStyle name="표준 4 2 2 2 5 2 3 2 3" xfId="2159"/>
    <cellStyle name="표준 4 2 2 2 5 2 3 3" xfId="2160"/>
    <cellStyle name="표준 4 2 2 2 5 2 3 4" xfId="2161"/>
    <cellStyle name="표준 4 2 2 2 5 2 4" xfId="2162"/>
    <cellStyle name="표준 4 2 2 2 5 2 4 2" xfId="2163"/>
    <cellStyle name="표준 4 2 2 2 5 2 4 3" xfId="2164"/>
    <cellStyle name="표준 4 2 2 2 5 2 5" xfId="2165"/>
    <cellStyle name="표준 4 2 2 2 5 2 6" xfId="2166"/>
    <cellStyle name="표준 4 2 2 2 5 3" xfId="2167"/>
    <cellStyle name="표준 4 2 2 2 5 3 2" xfId="2168"/>
    <cellStyle name="표준 4 2 2 2 5 3 2 2" xfId="2169"/>
    <cellStyle name="표준 4 2 2 2 5 3 2 2 2" xfId="2170"/>
    <cellStyle name="표준 4 2 2 2 5 3 2 2 3" xfId="2171"/>
    <cellStyle name="표준 4 2 2 2 5 3 2 3" xfId="2172"/>
    <cellStyle name="표준 4 2 2 2 5 3 2 4" xfId="2173"/>
    <cellStyle name="표준 4 2 2 2 5 3 3" xfId="2174"/>
    <cellStyle name="표준 4 2 2 2 5 3 3 2" xfId="2175"/>
    <cellStyle name="표준 4 2 2 2 5 3 3 2 2" xfId="2176"/>
    <cellStyle name="표준 4 2 2 2 5 3 3 2 3" xfId="2177"/>
    <cellStyle name="표준 4 2 2 2 5 3 3 3" xfId="2178"/>
    <cellStyle name="표준 4 2 2 2 5 3 3 4" xfId="2179"/>
    <cellStyle name="표준 4 2 2 2 5 3 4" xfId="2180"/>
    <cellStyle name="표준 4 2 2 2 5 3 4 2" xfId="2181"/>
    <cellStyle name="표준 4 2 2 2 5 3 4 3" xfId="2182"/>
    <cellStyle name="표준 4 2 2 2 5 3 5" xfId="2183"/>
    <cellStyle name="표준 4 2 2 2 5 3 6" xfId="2184"/>
    <cellStyle name="표준 4 2 2 2 5 4" xfId="2185"/>
    <cellStyle name="표준 4 2 2 2 5 4 2" xfId="2186"/>
    <cellStyle name="표준 4 2 2 2 5 4 2 2" xfId="2187"/>
    <cellStyle name="표준 4 2 2 2 5 4 2 3" xfId="2188"/>
    <cellStyle name="표준 4 2 2 2 5 4 3" xfId="2189"/>
    <cellStyle name="표준 4 2 2 2 5 4 4" xfId="2190"/>
    <cellStyle name="표준 4 2 2 2 5 5" xfId="2191"/>
    <cellStyle name="표준 4 2 2 2 5 5 2" xfId="2192"/>
    <cellStyle name="표준 4 2 2 2 5 5 2 2" xfId="2193"/>
    <cellStyle name="표준 4 2 2 2 5 5 2 3" xfId="2194"/>
    <cellStyle name="표준 4 2 2 2 5 5 3" xfId="2195"/>
    <cellStyle name="표준 4 2 2 2 5 5 4" xfId="2196"/>
    <cellStyle name="표준 4 2 2 2 5 6" xfId="2197"/>
    <cellStyle name="표준 4 2 2 2 5 6 2" xfId="2198"/>
    <cellStyle name="표준 4 2 2 2 5 6 3" xfId="2199"/>
    <cellStyle name="표준 4 2 2 2 5 7" xfId="2200"/>
    <cellStyle name="표준 4 2 2 2 5 8" xfId="2201"/>
    <cellStyle name="표준 4 2 2 2 6" xfId="2202"/>
    <cellStyle name="표준 4 2 2 2 6 2" xfId="2203"/>
    <cellStyle name="표준 4 2 2 2 6 2 2" xfId="2204"/>
    <cellStyle name="표준 4 2 2 2 6 2 2 2" xfId="2205"/>
    <cellStyle name="표준 4 2 2 2 6 2 2 3" xfId="2206"/>
    <cellStyle name="표준 4 2 2 2 6 2 3" xfId="2207"/>
    <cellStyle name="표준 4 2 2 2 6 2 4" xfId="2208"/>
    <cellStyle name="표준 4 2 2 2 6 3" xfId="2209"/>
    <cellStyle name="표준 4 2 2 2 6 3 2" xfId="2210"/>
    <cellStyle name="표준 4 2 2 2 6 3 2 2" xfId="2211"/>
    <cellStyle name="표준 4 2 2 2 6 3 2 3" xfId="2212"/>
    <cellStyle name="표준 4 2 2 2 6 3 3" xfId="2213"/>
    <cellStyle name="표준 4 2 2 2 6 3 4" xfId="2214"/>
    <cellStyle name="표준 4 2 2 2 6 4" xfId="2215"/>
    <cellStyle name="표준 4 2 2 2 6 4 2" xfId="2216"/>
    <cellStyle name="표준 4 2 2 2 6 4 3" xfId="2217"/>
    <cellStyle name="표준 4 2 2 2 6 5" xfId="2218"/>
    <cellStyle name="표준 4 2 2 2 6 6" xfId="2219"/>
    <cellStyle name="표준 4 2 2 2 7" xfId="2220"/>
    <cellStyle name="표준 4 2 2 2 7 2" xfId="2221"/>
    <cellStyle name="표준 4 2 2 2 7 2 2" xfId="2222"/>
    <cellStyle name="표준 4 2 2 2 7 2 2 2" xfId="2223"/>
    <cellStyle name="표준 4 2 2 2 7 2 2 3" xfId="2224"/>
    <cellStyle name="표준 4 2 2 2 7 2 3" xfId="2225"/>
    <cellStyle name="표준 4 2 2 2 7 2 4" xfId="2226"/>
    <cellStyle name="표준 4 2 2 2 7 3" xfId="2227"/>
    <cellStyle name="표준 4 2 2 2 7 3 2" xfId="2228"/>
    <cellStyle name="표준 4 2 2 2 7 3 2 2" xfId="2229"/>
    <cellStyle name="표준 4 2 2 2 7 3 2 3" xfId="2230"/>
    <cellStyle name="표준 4 2 2 2 7 3 3" xfId="2231"/>
    <cellStyle name="표준 4 2 2 2 7 3 4" xfId="2232"/>
    <cellStyle name="표준 4 2 2 2 7 4" xfId="2233"/>
    <cellStyle name="표준 4 2 2 2 7 4 2" xfId="2234"/>
    <cellStyle name="표준 4 2 2 2 7 4 3" xfId="2235"/>
    <cellStyle name="표준 4 2 2 2 7 5" xfId="2236"/>
    <cellStyle name="표준 4 2 2 2 7 6" xfId="2237"/>
    <cellStyle name="표준 4 2 2 2 8" xfId="2238"/>
    <cellStyle name="표준 4 2 2 2 8 2" xfId="2239"/>
    <cellStyle name="표준 4 2 2 2 8 2 2" xfId="2240"/>
    <cellStyle name="표준 4 2 2 2 8 2 3" xfId="2241"/>
    <cellStyle name="표준 4 2 2 2 8 3" xfId="2242"/>
    <cellStyle name="표준 4 2 2 2 8 4" xfId="2243"/>
    <cellStyle name="표준 4 2 2 2 9" xfId="2244"/>
    <cellStyle name="표준 4 2 2 2 9 2" xfId="2245"/>
    <cellStyle name="표준 4 2 2 2 9 2 2" xfId="2246"/>
    <cellStyle name="표준 4 2 2 2 9 2 3" xfId="2247"/>
    <cellStyle name="표준 4 2 2 2 9 3" xfId="2248"/>
    <cellStyle name="표준 4 2 2 2 9 4" xfId="2249"/>
    <cellStyle name="표준 4 2 2 3" xfId="2250"/>
    <cellStyle name="표준 4 2 2 3 10" xfId="2251"/>
    <cellStyle name="표준 4 2 2 3 2" xfId="2252"/>
    <cellStyle name="표준 4 2 2 3 2 2" xfId="2253"/>
    <cellStyle name="표준 4 2 2 3 2 2 2" xfId="2254"/>
    <cellStyle name="표준 4 2 2 3 2 2 2 2" xfId="2255"/>
    <cellStyle name="표준 4 2 2 3 2 2 2 2 2" xfId="2256"/>
    <cellStyle name="표준 4 2 2 3 2 2 2 2 2 2" xfId="2257"/>
    <cellStyle name="표준 4 2 2 3 2 2 2 2 2 3" xfId="2258"/>
    <cellStyle name="표준 4 2 2 3 2 2 2 2 3" xfId="2259"/>
    <cellStyle name="표준 4 2 2 3 2 2 2 2 4" xfId="2260"/>
    <cellStyle name="표준 4 2 2 3 2 2 2 3" xfId="2261"/>
    <cellStyle name="표준 4 2 2 3 2 2 2 3 2" xfId="2262"/>
    <cellStyle name="표준 4 2 2 3 2 2 2 3 2 2" xfId="2263"/>
    <cellStyle name="표준 4 2 2 3 2 2 2 3 2 3" xfId="2264"/>
    <cellStyle name="표준 4 2 2 3 2 2 2 3 3" xfId="2265"/>
    <cellStyle name="표준 4 2 2 3 2 2 2 3 4" xfId="2266"/>
    <cellStyle name="표준 4 2 2 3 2 2 2 4" xfId="2267"/>
    <cellStyle name="표준 4 2 2 3 2 2 2 4 2" xfId="2268"/>
    <cellStyle name="표준 4 2 2 3 2 2 2 4 3" xfId="2269"/>
    <cellStyle name="표준 4 2 2 3 2 2 2 5" xfId="2270"/>
    <cellStyle name="표준 4 2 2 3 2 2 2 6" xfId="2271"/>
    <cellStyle name="표준 4 2 2 3 2 2 3" xfId="2272"/>
    <cellStyle name="표준 4 2 2 3 2 2 3 2" xfId="2273"/>
    <cellStyle name="표준 4 2 2 3 2 2 3 2 2" xfId="2274"/>
    <cellStyle name="표준 4 2 2 3 2 2 3 2 2 2" xfId="2275"/>
    <cellStyle name="표준 4 2 2 3 2 2 3 2 2 3" xfId="2276"/>
    <cellStyle name="표준 4 2 2 3 2 2 3 2 3" xfId="2277"/>
    <cellStyle name="표준 4 2 2 3 2 2 3 2 4" xfId="2278"/>
    <cellStyle name="표준 4 2 2 3 2 2 3 3" xfId="2279"/>
    <cellStyle name="표준 4 2 2 3 2 2 3 3 2" xfId="2280"/>
    <cellStyle name="표준 4 2 2 3 2 2 3 3 2 2" xfId="2281"/>
    <cellStyle name="표준 4 2 2 3 2 2 3 3 2 3" xfId="2282"/>
    <cellStyle name="표준 4 2 2 3 2 2 3 3 3" xfId="2283"/>
    <cellStyle name="표준 4 2 2 3 2 2 3 3 4" xfId="2284"/>
    <cellStyle name="표준 4 2 2 3 2 2 3 4" xfId="2285"/>
    <cellStyle name="표준 4 2 2 3 2 2 3 4 2" xfId="2286"/>
    <cellStyle name="표준 4 2 2 3 2 2 3 4 3" xfId="2287"/>
    <cellStyle name="표준 4 2 2 3 2 2 3 5" xfId="2288"/>
    <cellStyle name="표준 4 2 2 3 2 2 3 6" xfId="2289"/>
    <cellStyle name="표준 4 2 2 3 2 2 4" xfId="2290"/>
    <cellStyle name="표준 4 2 2 3 2 2 4 2" xfId="2291"/>
    <cellStyle name="표준 4 2 2 3 2 2 4 2 2" xfId="2292"/>
    <cellStyle name="표준 4 2 2 3 2 2 4 2 3" xfId="2293"/>
    <cellStyle name="표준 4 2 2 3 2 2 4 3" xfId="2294"/>
    <cellStyle name="표준 4 2 2 3 2 2 4 4" xfId="2295"/>
    <cellStyle name="표준 4 2 2 3 2 2 5" xfId="2296"/>
    <cellStyle name="표준 4 2 2 3 2 2 5 2" xfId="2297"/>
    <cellStyle name="표준 4 2 2 3 2 2 5 2 2" xfId="2298"/>
    <cellStyle name="표준 4 2 2 3 2 2 5 2 3" xfId="2299"/>
    <cellStyle name="표준 4 2 2 3 2 2 5 3" xfId="2300"/>
    <cellStyle name="표준 4 2 2 3 2 2 5 4" xfId="2301"/>
    <cellStyle name="표준 4 2 2 3 2 2 6" xfId="2302"/>
    <cellStyle name="표준 4 2 2 3 2 2 6 2" xfId="2303"/>
    <cellStyle name="표준 4 2 2 3 2 2 6 3" xfId="2304"/>
    <cellStyle name="표준 4 2 2 3 2 2 7" xfId="2305"/>
    <cellStyle name="표준 4 2 2 3 2 2 8" xfId="2306"/>
    <cellStyle name="표준 4 2 2 3 2 3" xfId="2307"/>
    <cellStyle name="표준 4 2 2 3 2 3 2" xfId="2308"/>
    <cellStyle name="표준 4 2 2 3 2 3 2 2" xfId="2309"/>
    <cellStyle name="표준 4 2 2 3 2 3 2 2 2" xfId="2310"/>
    <cellStyle name="표준 4 2 2 3 2 3 2 2 3" xfId="2311"/>
    <cellStyle name="표준 4 2 2 3 2 3 2 3" xfId="2312"/>
    <cellStyle name="표준 4 2 2 3 2 3 2 4" xfId="2313"/>
    <cellStyle name="표준 4 2 2 3 2 3 3" xfId="2314"/>
    <cellStyle name="표준 4 2 2 3 2 3 3 2" xfId="2315"/>
    <cellStyle name="표준 4 2 2 3 2 3 3 2 2" xfId="2316"/>
    <cellStyle name="표준 4 2 2 3 2 3 3 2 3" xfId="2317"/>
    <cellStyle name="표준 4 2 2 3 2 3 3 3" xfId="2318"/>
    <cellStyle name="표준 4 2 2 3 2 3 3 4" xfId="2319"/>
    <cellStyle name="표준 4 2 2 3 2 3 4" xfId="2320"/>
    <cellStyle name="표준 4 2 2 3 2 3 4 2" xfId="2321"/>
    <cellStyle name="표준 4 2 2 3 2 3 4 3" xfId="2322"/>
    <cellStyle name="표준 4 2 2 3 2 3 5" xfId="2323"/>
    <cellStyle name="표준 4 2 2 3 2 3 6" xfId="2324"/>
    <cellStyle name="표준 4 2 2 3 2 4" xfId="2325"/>
    <cellStyle name="표준 4 2 2 3 2 4 2" xfId="2326"/>
    <cellStyle name="표준 4 2 2 3 2 4 2 2" xfId="2327"/>
    <cellStyle name="표준 4 2 2 3 2 4 2 2 2" xfId="2328"/>
    <cellStyle name="표준 4 2 2 3 2 4 2 2 3" xfId="2329"/>
    <cellStyle name="표준 4 2 2 3 2 4 2 3" xfId="2330"/>
    <cellStyle name="표준 4 2 2 3 2 4 2 4" xfId="2331"/>
    <cellStyle name="표준 4 2 2 3 2 4 3" xfId="2332"/>
    <cellStyle name="표준 4 2 2 3 2 4 3 2" xfId="2333"/>
    <cellStyle name="표준 4 2 2 3 2 4 3 2 2" xfId="2334"/>
    <cellStyle name="표준 4 2 2 3 2 4 3 2 3" xfId="2335"/>
    <cellStyle name="표준 4 2 2 3 2 4 3 3" xfId="2336"/>
    <cellStyle name="표준 4 2 2 3 2 4 3 4" xfId="2337"/>
    <cellStyle name="표준 4 2 2 3 2 4 4" xfId="2338"/>
    <cellStyle name="표준 4 2 2 3 2 4 4 2" xfId="2339"/>
    <cellStyle name="표준 4 2 2 3 2 4 4 3" xfId="2340"/>
    <cellStyle name="표준 4 2 2 3 2 4 5" xfId="2341"/>
    <cellStyle name="표준 4 2 2 3 2 4 6" xfId="2342"/>
    <cellStyle name="표준 4 2 2 3 2 5" xfId="2343"/>
    <cellStyle name="표준 4 2 2 3 2 5 2" xfId="2344"/>
    <cellStyle name="표준 4 2 2 3 2 5 2 2" xfId="2345"/>
    <cellStyle name="표준 4 2 2 3 2 5 2 3" xfId="2346"/>
    <cellStyle name="표준 4 2 2 3 2 5 3" xfId="2347"/>
    <cellStyle name="표준 4 2 2 3 2 5 4" xfId="2348"/>
    <cellStyle name="표준 4 2 2 3 2 6" xfId="2349"/>
    <cellStyle name="표준 4 2 2 3 2 6 2" xfId="2350"/>
    <cellStyle name="표준 4 2 2 3 2 6 2 2" xfId="2351"/>
    <cellStyle name="표준 4 2 2 3 2 6 2 3" xfId="2352"/>
    <cellStyle name="표준 4 2 2 3 2 6 3" xfId="2353"/>
    <cellStyle name="표준 4 2 2 3 2 6 4" xfId="2354"/>
    <cellStyle name="표준 4 2 2 3 2 7" xfId="2355"/>
    <cellStyle name="표준 4 2 2 3 2 7 2" xfId="2356"/>
    <cellStyle name="표준 4 2 2 3 2 7 3" xfId="2357"/>
    <cellStyle name="표준 4 2 2 3 2 8" xfId="2358"/>
    <cellStyle name="표준 4 2 2 3 2 9" xfId="2359"/>
    <cellStyle name="표준 4 2 2 3 3" xfId="2360"/>
    <cellStyle name="표준 4 2 2 3 3 2" xfId="2361"/>
    <cellStyle name="표준 4 2 2 3 3 2 2" xfId="2362"/>
    <cellStyle name="표준 4 2 2 3 3 2 2 2" xfId="2363"/>
    <cellStyle name="표준 4 2 2 3 3 2 2 2 2" xfId="2364"/>
    <cellStyle name="표준 4 2 2 3 3 2 2 2 3" xfId="2365"/>
    <cellStyle name="표준 4 2 2 3 3 2 2 3" xfId="2366"/>
    <cellStyle name="표준 4 2 2 3 3 2 2 4" xfId="2367"/>
    <cellStyle name="표준 4 2 2 3 3 2 3" xfId="2368"/>
    <cellStyle name="표준 4 2 2 3 3 2 3 2" xfId="2369"/>
    <cellStyle name="표준 4 2 2 3 3 2 3 2 2" xfId="2370"/>
    <cellStyle name="표준 4 2 2 3 3 2 3 2 3" xfId="2371"/>
    <cellStyle name="표준 4 2 2 3 3 2 3 3" xfId="2372"/>
    <cellStyle name="표준 4 2 2 3 3 2 3 4" xfId="2373"/>
    <cellStyle name="표준 4 2 2 3 3 2 4" xfId="2374"/>
    <cellStyle name="표준 4 2 2 3 3 2 4 2" xfId="2375"/>
    <cellStyle name="표준 4 2 2 3 3 2 4 3" xfId="2376"/>
    <cellStyle name="표준 4 2 2 3 3 2 5" xfId="2377"/>
    <cellStyle name="표준 4 2 2 3 3 2 6" xfId="2378"/>
    <cellStyle name="표준 4 2 2 3 3 3" xfId="2379"/>
    <cellStyle name="표준 4 2 2 3 3 3 2" xfId="2380"/>
    <cellStyle name="표준 4 2 2 3 3 3 2 2" xfId="2381"/>
    <cellStyle name="표준 4 2 2 3 3 3 2 2 2" xfId="2382"/>
    <cellStyle name="표준 4 2 2 3 3 3 2 2 3" xfId="2383"/>
    <cellStyle name="표준 4 2 2 3 3 3 2 3" xfId="2384"/>
    <cellStyle name="표준 4 2 2 3 3 3 2 4" xfId="2385"/>
    <cellStyle name="표준 4 2 2 3 3 3 3" xfId="2386"/>
    <cellStyle name="표준 4 2 2 3 3 3 3 2" xfId="2387"/>
    <cellStyle name="표준 4 2 2 3 3 3 3 2 2" xfId="2388"/>
    <cellStyle name="표준 4 2 2 3 3 3 3 2 3" xfId="2389"/>
    <cellStyle name="표준 4 2 2 3 3 3 3 3" xfId="2390"/>
    <cellStyle name="표준 4 2 2 3 3 3 3 4" xfId="2391"/>
    <cellStyle name="표준 4 2 2 3 3 3 4" xfId="2392"/>
    <cellStyle name="표준 4 2 2 3 3 3 4 2" xfId="2393"/>
    <cellStyle name="표준 4 2 2 3 3 3 4 3" xfId="2394"/>
    <cellStyle name="표준 4 2 2 3 3 3 5" xfId="2395"/>
    <cellStyle name="표준 4 2 2 3 3 3 6" xfId="2396"/>
    <cellStyle name="표준 4 2 2 3 3 4" xfId="2397"/>
    <cellStyle name="표준 4 2 2 3 3 4 2" xfId="2398"/>
    <cellStyle name="표준 4 2 2 3 3 4 2 2" xfId="2399"/>
    <cellStyle name="표준 4 2 2 3 3 4 2 3" xfId="2400"/>
    <cellStyle name="표준 4 2 2 3 3 4 3" xfId="2401"/>
    <cellStyle name="표준 4 2 2 3 3 4 4" xfId="2402"/>
    <cellStyle name="표준 4 2 2 3 3 5" xfId="2403"/>
    <cellStyle name="표준 4 2 2 3 3 5 2" xfId="2404"/>
    <cellStyle name="표준 4 2 2 3 3 5 2 2" xfId="2405"/>
    <cellStyle name="표준 4 2 2 3 3 5 2 3" xfId="2406"/>
    <cellStyle name="표준 4 2 2 3 3 5 3" xfId="2407"/>
    <cellStyle name="표준 4 2 2 3 3 5 4" xfId="2408"/>
    <cellStyle name="표준 4 2 2 3 3 6" xfId="2409"/>
    <cellStyle name="표준 4 2 2 3 3 6 2" xfId="2410"/>
    <cellStyle name="표준 4 2 2 3 3 6 3" xfId="2411"/>
    <cellStyle name="표준 4 2 2 3 3 7" xfId="2412"/>
    <cellStyle name="표준 4 2 2 3 3 8" xfId="2413"/>
    <cellStyle name="표준 4 2 2 3 4" xfId="2414"/>
    <cellStyle name="표준 4 2 2 3 4 2" xfId="2415"/>
    <cellStyle name="표준 4 2 2 3 4 2 2" xfId="2416"/>
    <cellStyle name="표준 4 2 2 3 4 2 2 2" xfId="2417"/>
    <cellStyle name="표준 4 2 2 3 4 2 2 3" xfId="2418"/>
    <cellStyle name="표준 4 2 2 3 4 2 3" xfId="2419"/>
    <cellStyle name="표준 4 2 2 3 4 2 4" xfId="2420"/>
    <cellStyle name="표준 4 2 2 3 4 3" xfId="2421"/>
    <cellStyle name="표준 4 2 2 3 4 3 2" xfId="2422"/>
    <cellStyle name="표준 4 2 2 3 4 3 2 2" xfId="2423"/>
    <cellStyle name="표준 4 2 2 3 4 3 2 3" xfId="2424"/>
    <cellStyle name="표준 4 2 2 3 4 3 3" xfId="2425"/>
    <cellStyle name="표준 4 2 2 3 4 3 4" xfId="2426"/>
    <cellStyle name="표준 4 2 2 3 4 4" xfId="2427"/>
    <cellStyle name="표준 4 2 2 3 4 4 2" xfId="2428"/>
    <cellStyle name="표준 4 2 2 3 4 4 3" xfId="2429"/>
    <cellStyle name="표준 4 2 2 3 4 5" xfId="2430"/>
    <cellStyle name="표준 4 2 2 3 4 6" xfId="2431"/>
    <cellStyle name="표준 4 2 2 3 5" xfId="2432"/>
    <cellStyle name="표준 4 2 2 3 5 2" xfId="2433"/>
    <cellStyle name="표준 4 2 2 3 5 2 2" xfId="2434"/>
    <cellStyle name="표준 4 2 2 3 5 2 2 2" xfId="2435"/>
    <cellStyle name="표준 4 2 2 3 5 2 2 3" xfId="2436"/>
    <cellStyle name="표준 4 2 2 3 5 2 3" xfId="2437"/>
    <cellStyle name="표준 4 2 2 3 5 2 4" xfId="2438"/>
    <cellStyle name="표준 4 2 2 3 5 3" xfId="2439"/>
    <cellStyle name="표준 4 2 2 3 5 3 2" xfId="2440"/>
    <cellStyle name="표준 4 2 2 3 5 3 2 2" xfId="2441"/>
    <cellStyle name="표준 4 2 2 3 5 3 2 3" xfId="2442"/>
    <cellStyle name="표준 4 2 2 3 5 3 3" xfId="2443"/>
    <cellStyle name="표준 4 2 2 3 5 3 4" xfId="2444"/>
    <cellStyle name="표준 4 2 2 3 5 4" xfId="2445"/>
    <cellStyle name="표준 4 2 2 3 5 4 2" xfId="2446"/>
    <cellStyle name="표준 4 2 2 3 5 4 3" xfId="2447"/>
    <cellStyle name="표준 4 2 2 3 5 5" xfId="2448"/>
    <cellStyle name="표준 4 2 2 3 5 6" xfId="2449"/>
    <cellStyle name="표준 4 2 2 3 6" xfId="2450"/>
    <cellStyle name="표준 4 2 2 3 6 2" xfId="2451"/>
    <cellStyle name="표준 4 2 2 3 6 2 2" xfId="2452"/>
    <cellStyle name="표준 4 2 2 3 6 2 3" xfId="2453"/>
    <cellStyle name="표준 4 2 2 3 6 3" xfId="2454"/>
    <cellStyle name="표준 4 2 2 3 6 4" xfId="2455"/>
    <cellStyle name="표준 4 2 2 3 7" xfId="2456"/>
    <cellStyle name="표준 4 2 2 3 7 2" xfId="2457"/>
    <cellStyle name="표준 4 2 2 3 7 2 2" xfId="2458"/>
    <cellStyle name="표준 4 2 2 3 7 2 3" xfId="2459"/>
    <cellStyle name="표준 4 2 2 3 7 3" xfId="2460"/>
    <cellStyle name="표준 4 2 2 3 7 4" xfId="2461"/>
    <cellStyle name="표준 4 2 2 3 8" xfId="2462"/>
    <cellStyle name="표준 4 2 2 3 8 2" xfId="2463"/>
    <cellStyle name="표준 4 2 2 3 8 3" xfId="2464"/>
    <cellStyle name="표준 4 2 2 3 9" xfId="2465"/>
    <cellStyle name="표준 4 2 2 4" xfId="2466"/>
    <cellStyle name="표준 4 2 2 4 2" xfId="2467"/>
    <cellStyle name="표준 4 2 2 4 2 2" xfId="2468"/>
    <cellStyle name="표준 4 2 2 4 2 2 2" xfId="2469"/>
    <cellStyle name="표준 4 2 2 4 2 2 2 2" xfId="2470"/>
    <cellStyle name="표준 4 2 2 4 2 2 2 2 2" xfId="2471"/>
    <cellStyle name="표준 4 2 2 4 2 2 2 2 3" xfId="2472"/>
    <cellStyle name="표준 4 2 2 4 2 2 2 3" xfId="2473"/>
    <cellStyle name="표준 4 2 2 4 2 2 2 4" xfId="2474"/>
    <cellStyle name="표준 4 2 2 4 2 2 3" xfId="2475"/>
    <cellStyle name="표준 4 2 2 4 2 2 3 2" xfId="2476"/>
    <cellStyle name="표준 4 2 2 4 2 2 3 2 2" xfId="2477"/>
    <cellStyle name="표준 4 2 2 4 2 2 3 2 3" xfId="2478"/>
    <cellStyle name="표준 4 2 2 4 2 2 3 3" xfId="2479"/>
    <cellStyle name="표준 4 2 2 4 2 2 3 4" xfId="2480"/>
    <cellStyle name="표준 4 2 2 4 2 2 4" xfId="2481"/>
    <cellStyle name="표준 4 2 2 4 2 2 4 2" xfId="2482"/>
    <cellStyle name="표준 4 2 2 4 2 2 4 3" xfId="2483"/>
    <cellStyle name="표준 4 2 2 4 2 2 5" xfId="2484"/>
    <cellStyle name="표준 4 2 2 4 2 2 6" xfId="2485"/>
    <cellStyle name="표준 4 2 2 4 2 3" xfId="2486"/>
    <cellStyle name="표준 4 2 2 4 2 3 2" xfId="2487"/>
    <cellStyle name="표준 4 2 2 4 2 3 2 2" xfId="2488"/>
    <cellStyle name="표준 4 2 2 4 2 3 2 2 2" xfId="2489"/>
    <cellStyle name="표준 4 2 2 4 2 3 2 2 3" xfId="2490"/>
    <cellStyle name="표준 4 2 2 4 2 3 2 3" xfId="2491"/>
    <cellStyle name="표준 4 2 2 4 2 3 2 4" xfId="2492"/>
    <cellStyle name="표준 4 2 2 4 2 3 3" xfId="2493"/>
    <cellStyle name="표준 4 2 2 4 2 3 3 2" xfId="2494"/>
    <cellStyle name="표준 4 2 2 4 2 3 3 2 2" xfId="2495"/>
    <cellStyle name="표준 4 2 2 4 2 3 3 2 3" xfId="2496"/>
    <cellStyle name="표준 4 2 2 4 2 3 3 3" xfId="2497"/>
    <cellStyle name="표준 4 2 2 4 2 3 3 4" xfId="2498"/>
    <cellStyle name="표준 4 2 2 4 2 3 4" xfId="2499"/>
    <cellStyle name="표준 4 2 2 4 2 3 4 2" xfId="2500"/>
    <cellStyle name="표준 4 2 2 4 2 3 4 3" xfId="2501"/>
    <cellStyle name="표준 4 2 2 4 2 3 5" xfId="2502"/>
    <cellStyle name="표준 4 2 2 4 2 3 6" xfId="2503"/>
    <cellStyle name="표준 4 2 2 4 2 4" xfId="2504"/>
    <cellStyle name="표준 4 2 2 4 2 4 2" xfId="2505"/>
    <cellStyle name="표준 4 2 2 4 2 4 2 2" xfId="2506"/>
    <cellStyle name="표준 4 2 2 4 2 4 2 3" xfId="2507"/>
    <cellStyle name="표준 4 2 2 4 2 4 3" xfId="2508"/>
    <cellStyle name="표준 4 2 2 4 2 4 4" xfId="2509"/>
    <cellStyle name="표준 4 2 2 4 2 5" xfId="2510"/>
    <cellStyle name="표준 4 2 2 4 2 5 2" xfId="2511"/>
    <cellStyle name="표준 4 2 2 4 2 5 2 2" xfId="2512"/>
    <cellStyle name="표준 4 2 2 4 2 5 2 3" xfId="2513"/>
    <cellStyle name="표준 4 2 2 4 2 5 3" xfId="2514"/>
    <cellStyle name="표준 4 2 2 4 2 5 4" xfId="2515"/>
    <cellStyle name="표준 4 2 2 4 2 6" xfId="2516"/>
    <cellStyle name="표준 4 2 2 4 2 6 2" xfId="2517"/>
    <cellStyle name="표준 4 2 2 4 2 6 3" xfId="2518"/>
    <cellStyle name="표준 4 2 2 4 2 7" xfId="2519"/>
    <cellStyle name="표준 4 2 2 4 2 8" xfId="2520"/>
    <cellStyle name="표준 4 2 2 4 3" xfId="2521"/>
    <cellStyle name="표준 4 2 2 4 3 2" xfId="2522"/>
    <cellStyle name="표준 4 2 2 4 3 2 2" xfId="2523"/>
    <cellStyle name="표준 4 2 2 4 3 2 2 2" xfId="2524"/>
    <cellStyle name="표준 4 2 2 4 3 2 2 3" xfId="2525"/>
    <cellStyle name="표준 4 2 2 4 3 2 3" xfId="2526"/>
    <cellStyle name="표준 4 2 2 4 3 2 4" xfId="2527"/>
    <cellStyle name="표준 4 2 2 4 3 3" xfId="2528"/>
    <cellStyle name="표준 4 2 2 4 3 3 2" xfId="2529"/>
    <cellStyle name="표준 4 2 2 4 3 3 2 2" xfId="2530"/>
    <cellStyle name="표준 4 2 2 4 3 3 2 3" xfId="2531"/>
    <cellStyle name="표준 4 2 2 4 3 3 3" xfId="2532"/>
    <cellStyle name="표준 4 2 2 4 3 3 4" xfId="2533"/>
    <cellStyle name="표준 4 2 2 4 3 4" xfId="2534"/>
    <cellStyle name="표준 4 2 2 4 3 4 2" xfId="2535"/>
    <cellStyle name="표준 4 2 2 4 3 4 3" xfId="2536"/>
    <cellStyle name="표준 4 2 2 4 3 5" xfId="2537"/>
    <cellStyle name="표준 4 2 2 4 3 6" xfId="2538"/>
    <cellStyle name="표준 4 2 2 4 4" xfId="2539"/>
    <cellStyle name="표준 4 2 2 4 4 2" xfId="2540"/>
    <cellStyle name="표준 4 2 2 4 4 2 2" xfId="2541"/>
    <cellStyle name="표준 4 2 2 4 4 2 2 2" xfId="2542"/>
    <cellStyle name="표준 4 2 2 4 4 2 2 3" xfId="2543"/>
    <cellStyle name="표준 4 2 2 4 4 2 3" xfId="2544"/>
    <cellStyle name="표준 4 2 2 4 4 2 4" xfId="2545"/>
    <cellStyle name="표준 4 2 2 4 4 3" xfId="2546"/>
    <cellStyle name="표준 4 2 2 4 4 3 2" xfId="2547"/>
    <cellStyle name="표준 4 2 2 4 4 3 2 2" xfId="2548"/>
    <cellStyle name="표준 4 2 2 4 4 3 2 3" xfId="2549"/>
    <cellStyle name="표준 4 2 2 4 4 3 3" xfId="2550"/>
    <cellStyle name="표준 4 2 2 4 4 3 4" xfId="2551"/>
    <cellStyle name="표준 4 2 2 4 4 4" xfId="2552"/>
    <cellStyle name="표준 4 2 2 4 4 4 2" xfId="2553"/>
    <cellStyle name="표준 4 2 2 4 4 4 3" xfId="2554"/>
    <cellStyle name="표준 4 2 2 4 4 5" xfId="2555"/>
    <cellStyle name="표준 4 2 2 4 4 6" xfId="2556"/>
    <cellStyle name="표준 4 2 2 4 5" xfId="2557"/>
    <cellStyle name="표준 4 2 2 4 5 2" xfId="2558"/>
    <cellStyle name="표준 4 2 2 4 5 2 2" xfId="2559"/>
    <cellStyle name="표준 4 2 2 4 5 2 3" xfId="2560"/>
    <cellStyle name="표준 4 2 2 4 5 3" xfId="2561"/>
    <cellStyle name="표준 4 2 2 4 5 4" xfId="2562"/>
    <cellStyle name="표준 4 2 2 4 6" xfId="2563"/>
    <cellStyle name="표준 4 2 2 4 6 2" xfId="2564"/>
    <cellStyle name="표준 4 2 2 4 6 2 2" xfId="2565"/>
    <cellStyle name="표준 4 2 2 4 6 2 3" xfId="2566"/>
    <cellStyle name="표준 4 2 2 4 6 3" xfId="2567"/>
    <cellStyle name="표준 4 2 2 4 6 4" xfId="2568"/>
    <cellStyle name="표준 4 2 2 4 7" xfId="2569"/>
    <cellStyle name="표준 4 2 2 4 7 2" xfId="2570"/>
    <cellStyle name="표준 4 2 2 4 7 3" xfId="2571"/>
    <cellStyle name="표준 4 2 2 4 8" xfId="2572"/>
    <cellStyle name="표준 4 2 2 4 9" xfId="2573"/>
    <cellStyle name="표준 4 2 2 5" xfId="2574"/>
    <cellStyle name="표준 4 2 2 5 10" xfId="2575"/>
    <cellStyle name="표준 4 2 2 5 10 2" xfId="2576"/>
    <cellStyle name="표준 4 2 2 5 10 2 2" xfId="2577"/>
    <cellStyle name="표준 4 2 2 5 10 2 3" xfId="2578"/>
    <cellStyle name="표준 4 2 2 5 10 3" xfId="2579"/>
    <cellStyle name="표준 4 2 2 5 10 3 2" xfId="2580"/>
    <cellStyle name="표준 4 2 2 5 10 3 2 2" xfId="2581"/>
    <cellStyle name="표준 4 2 2 5 10 3 2 3" xfId="2582"/>
    <cellStyle name="표준 4 2 2 5 10 3 3" xfId="2583"/>
    <cellStyle name="표준 4 2 2 5 10 3 3 2" xfId="2584"/>
    <cellStyle name="표준 4 2 2 5 10 3 3 2 2" xfId="2585"/>
    <cellStyle name="표준 4 2 2 5 10 3 3 3" xfId="2586"/>
    <cellStyle name="표준 4 2 2 5 10 3 3 4" xfId="2587"/>
    <cellStyle name="표준 4 2 2 5 10 3 4" xfId="2588"/>
    <cellStyle name="표준 4 2 2 5 10 3 5" xfId="2589"/>
    <cellStyle name="표준 4 2 2 5 10 4" xfId="2590"/>
    <cellStyle name="표준 4 2 2 5 10 5" xfId="2591"/>
    <cellStyle name="표준 4 2 2 5 11" xfId="2592"/>
    <cellStyle name="표준 4 2 2 5 12" xfId="2593"/>
    <cellStyle name="표준 4 2 2 5 2" xfId="2594"/>
    <cellStyle name="표준 4 2 2 5 2 2" xfId="2595"/>
    <cellStyle name="표준 4 2 2 5 2 2 2" xfId="2596"/>
    <cellStyle name="표준 4 2 2 5 2 2 2 2" xfId="2597"/>
    <cellStyle name="표준 4 2 2 5 2 2 2 2 2" xfId="2598"/>
    <cellStyle name="표준 4 2 2 5 2 2 2 2 2 2" xfId="2599"/>
    <cellStyle name="표준 4 2 2 5 2 2 2 2 2 2 2" xfId="2600"/>
    <cellStyle name="표준 4 2 2 5 2 2 2 2 2 2 3" xfId="2601"/>
    <cellStyle name="표준 4 2 2 5 2 2 2 2 2 3" xfId="2602"/>
    <cellStyle name="표준 4 2 2 5 2 2 2 2 2 4" xfId="2603"/>
    <cellStyle name="표준 4 2 2 5 2 2 2 2 3" xfId="2604"/>
    <cellStyle name="표준 4 2 2 5 2 2 2 2 3 2" xfId="2605"/>
    <cellStyle name="표준 4 2 2 5 2 2 2 2 3 2 2" xfId="2606"/>
    <cellStyle name="표준 4 2 2 5 2 2 2 2 3 2 3" xfId="2607"/>
    <cellStyle name="표준 4 2 2 5 2 2 2 2 3 3" xfId="2608"/>
    <cellStyle name="표준 4 2 2 5 2 2 2 2 3 4" xfId="2609"/>
    <cellStyle name="표준 4 2 2 5 2 2 2 2 4" xfId="2610"/>
    <cellStyle name="표준 4 2 2 5 2 2 2 2 4 2" xfId="2611"/>
    <cellStyle name="표준 4 2 2 5 2 2 2 2 4 3" xfId="2612"/>
    <cellStyle name="표준 4 2 2 5 2 2 2 2 5" xfId="2613"/>
    <cellStyle name="표준 4 2 2 5 2 2 2 2 6" xfId="2614"/>
    <cellStyle name="표준 4 2 2 5 2 2 2 3" xfId="2615"/>
    <cellStyle name="표준 4 2 2 5 2 2 2 3 2" xfId="2616"/>
    <cellStyle name="표준 4 2 2 5 2 2 2 3 2 2" xfId="2617"/>
    <cellStyle name="표준 4 2 2 5 2 2 2 3 2 3" xfId="2618"/>
    <cellStyle name="표준 4 2 2 5 2 2 2 3 3" xfId="2619"/>
    <cellStyle name="표준 4 2 2 5 2 2 2 3 4" xfId="2620"/>
    <cellStyle name="표준 4 2 2 5 2 2 2 4" xfId="2621"/>
    <cellStyle name="표준 4 2 2 5 2 2 2 4 2" xfId="2622"/>
    <cellStyle name="표준 4 2 2 5 2 2 2 4 2 2" xfId="2623"/>
    <cellStyle name="표준 4 2 2 5 2 2 2 4 2 3" xfId="2624"/>
    <cellStyle name="표준 4 2 2 5 2 2 2 4 3" xfId="2625"/>
    <cellStyle name="표준 4 2 2 5 2 2 2 4 4" xfId="2626"/>
    <cellStyle name="표준 4 2 2 5 2 2 2 5" xfId="2627"/>
    <cellStyle name="표준 4 2 2 5 2 2 2 5 2" xfId="2628"/>
    <cellStyle name="표준 4 2 2 5 2 2 2 5 3" xfId="2629"/>
    <cellStyle name="표준 4 2 2 5 2 2 2 6" xfId="2630"/>
    <cellStyle name="표준 4 2 2 5 2 2 2 7" xfId="2631"/>
    <cellStyle name="표준 4 2 2 5 2 2 3" xfId="2632"/>
    <cellStyle name="표준 4 2 2 5 2 2 3 2" xfId="2633"/>
    <cellStyle name="표준 4 2 2 5 2 2 3 2 2" xfId="2634"/>
    <cellStyle name="표준 4 2 2 5 2 2 3 2 2 2" xfId="2635"/>
    <cellStyle name="표준 4 2 2 5 2 2 3 2 2 3" xfId="2636"/>
    <cellStyle name="표준 4 2 2 5 2 2 3 2 3" xfId="2637"/>
    <cellStyle name="표준 4 2 2 5 2 2 3 2 4" xfId="2638"/>
    <cellStyle name="표준 4 2 2 5 2 2 3 3" xfId="2639"/>
    <cellStyle name="표준 4 2 2 5 2 2 3 3 2" xfId="2640"/>
    <cellStyle name="표준 4 2 2 5 2 2 3 3 2 2" xfId="2641"/>
    <cellStyle name="표준 4 2 2 5 2 2 3 3 2 3" xfId="2642"/>
    <cellStyle name="표준 4 2 2 5 2 2 3 3 3" xfId="2643"/>
    <cellStyle name="표준 4 2 2 5 2 2 3 3 4" xfId="2644"/>
    <cellStyle name="표준 4 2 2 5 2 2 3 4" xfId="2645"/>
    <cellStyle name="표준 4 2 2 5 2 2 3 4 2" xfId="2646"/>
    <cellStyle name="표준 4 2 2 5 2 2 3 4 3" xfId="2647"/>
    <cellStyle name="표준 4 2 2 5 2 2 3 5" xfId="2648"/>
    <cellStyle name="표준 4 2 2 5 2 2 3 6" xfId="2649"/>
    <cellStyle name="표준 4 2 2 5 2 2 4" xfId="2650"/>
    <cellStyle name="표준 4 2 2 5 2 2 4 2" xfId="2651"/>
    <cellStyle name="표준 4 2 2 5 2 2 4 2 2" xfId="2652"/>
    <cellStyle name="표준 4 2 2 5 2 2 4 2 3" xfId="2653"/>
    <cellStyle name="표준 4 2 2 5 2 2 4 3" xfId="2654"/>
    <cellStyle name="표준 4 2 2 5 2 2 4 4" xfId="2655"/>
    <cellStyle name="표준 4 2 2 5 2 2 5" xfId="2656"/>
    <cellStyle name="표준 4 2 2 5 2 2 5 2" xfId="2657"/>
    <cellStyle name="표준 4 2 2 5 2 2 5 2 2" xfId="2658"/>
    <cellStyle name="표준 4 2 2 5 2 2 5 2 3" xfId="2659"/>
    <cellStyle name="표준 4 2 2 5 2 2 5 3" xfId="2660"/>
    <cellStyle name="표준 4 2 2 5 2 2 5 4" xfId="2661"/>
    <cellStyle name="표준 4 2 2 5 2 2 6" xfId="2662"/>
    <cellStyle name="표준 4 2 2 5 2 2 6 2" xfId="2663"/>
    <cellStyle name="표준 4 2 2 5 2 2 6 3" xfId="2664"/>
    <cellStyle name="표준 4 2 2 5 2 2 7" xfId="2665"/>
    <cellStyle name="표준 4 2 2 5 2 2 8" xfId="2666"/>
    <cellStyle name="표준 4 2 2 5 2 3" xfId="2667"/>
    <cellStyle name="표준 4 2 2 5 2 3 2" xfId="2668"/>
    <cellStyle name="표준 4 2 2 5 2 3 2 2" xfId="2669"/>
    <cellStyle name="표준 4 2 2 5 2 3 2 2 2" xfId="2670"/>
    <cellStyle name="표준 4 2 2 5 2 3 2 2 3" xfId="2671"/>
    <cellStyle name="표준 4 2 2 5 2 3 2 3" xfId="2672"/>
    <cellStyle name="표준 4 2 2 5 2 3 2 4" xfId="2673"/>
    <cellStyle name="표준 4 2 2 5 2 3 3" xfId="2674"/>
    <cellStyle name="표준 4 2 2 5 2 3 3 2" xfId="2675"/>
    <cellStyle name="표준 4 2 2 5 2 3 3 2 2" xfId="2676"/>
    <cellStyle name="표준 4 2 2 5 2 3 3 2 3" xfId="2677"/>
    <cellStyle name="표준 4 2 2 5 2 3 3 3" xfId="2678"/>
    <cellStyle name="표준 4 2 2 5 2 3 3 4" xfId="2679"/>
    <cellStyle name="표준 4 2 2 5 2 3 4" xfId="2680"/>
    <cellStyle name="표준 4 2 2 5 2 3 4 2" xfId="2681"/>
    <cellStyle name="표준 4 2 2 5 2 3 4 3" xfId="2682"/>
    <cellStyle name="표준 4 2 2 5 2 3 5" xfId="2683"/>
    <cellStyle name="표준 4 2 2 5 2 3 6" xfId="2684"/>
    <cellStyle name="표준 4 2 2 5 2 4" xfId="2685"/>
    <cellStyle name="표준 4 2 2 5 2 4 2" xfId="2686"/>
    <cellStyle name="표준 4 2 2 5 2 4 2 2" xfId="2687"/>
    <cellStyle name="표준 4 2 2 5 2 4 2 2 2" xfId="2688"/>
    <cellStyle name="표준 4 2 2 5 2 4 2 2 3" xfId="2689"/>
    <cellStyle name="표준 4 2 2 5 2 4 2 3" xfId="2690"/>
    <cellStyle name="표준 4 2 2 5 2 4 2 4" xfId="2691"/>
    <cellStyle name="표준 4 2 2 5 2 4 3" xfId="2692"/>
    <cellStyle name="표준 4 2 2 5 2 4 3 2" xfId="2693"/>
    <cellStyle name="표준 4 2 2 5 2 4 3 2 2" xfId="2694"/>
    <cellStyle name="표준 4 2 2 5 2 4 3 2 3" xfId="2695"/>
    <cellStyle name="표준 4 2 2 5 2 4 3 3" xfId="2696"/>
    <cellStyle name="표준 4 2 2 5 2 4 3 4" xfId="2697"/>
    <cellStyle name="표준 4 2 2 5 2 4 4" xfId="2698"/>
    <cellStyle name="표준 4 2 2 5 2 4 4 2" xfId="2699"/>
    <cellStyle name="표준 4 2 2 5 2 4 4 3" xfId="2700"/>
    <cellStyle name="표준 4 2 2 5 2 4 5" xfId="2701"/>
    <cellStyle name="표준 4 2 2 5 2 4 6" xfId="2702"/>
    <cellStyle name="표준 4 2 2 5 2 5" xfId="2703"/>
    <cellStyle name="표준 4 2 2 5 2 5 2" xfId="2704"/>
    <cellStyle name="표준 4 2 2 5 2 5 2 2" xfId="2705"/>
    <cellStyle name="표준 4 2 2 5 2 5 2 3" xfId="2706"/>
    <cellStyle name="표준 4 2 2 5 2 5 3" xfId="2707"/>
    <cellStyle name="표준 4 2 2 5 2 5 4" xfId="2708"/>
    <cellStyle name="표준 4 2 2 5 2 6" xfId="2709"/>
    <cellStyle name="표준 4 2 2 5 2 6 2" xfId="2710"/>
    <cellStyle name="표준 4 2 2 5 2 6 2 2" xfId="2711"/>
    <cellStyle name="표준 4 2 2 5 2 6 2 3" xfId="2712"/>
    <cellStyle name="표준 4 2 2 5 2 6 3" xfId="2713"/>
    <cellStyle name="표준 4 2 2 5 2 6 4" xfId="2714"/>
    <cellStyle name="표준 4 2 2 5 2 7" xfId="2715"/>
    <cellStyle name="표준 4 2 2 5 2 7 2" xfId="2716"/>
    <cellStyle name="표준 4 2 2 5 2 7 3" xfId="2717"/>
    <cellStyle name="표준 4 2 2 5 2 8" xfId="2718"/>
    <cellStyle name="표준 4 2 2 5 2 9" xfId="2719"/>
    <cellStyle name="표준 4 2 2 5 3" xfId="2720"/>
    <cellStyle name="표준 4 2 2 5 3 2" xfId="2721"/>
    <cellStyle name="표준 4 2 2 5 3 2 2" xfId="2722"/>
    <cellStyle name="표준 4 2 2 5 3 2 2 2" xfId="2723"/>
    <cellStyle name="표준 4 2 2 5 3 2 2 2 2" xfId="2724"/>
    <cellStyle name="표준 4 2 2 5 3 2 2 2 2 2" xfId="2725"/>
    <cellStyle name="표준 4 2 2 5 3 2 2 2 2 3" xfId="2726"/>
    <cellStyle name="표준 4 2 2 5 3 2 2 2 3" xfId="2727"/>
    <cellStyle name="표준 4 2 2 5 3 2 2 2 4" xfId="2728"/>
    <cellStyle name="표준 4 2 2 5 3 2 2 3" xfId="2729"/>
    <cellStyle name="표준 4 2 2 5 3 2 2 3 2" xfId="2730"/>
    <cellStyle name="표준 4 2 2 5 3 2 2 3 2 2" xfId="2731"/>
    <cellStyle name="표준 4 2 2 5 3 2 2 3 2 3" xfId="2732"/>
    <cellStyle name="표준 4 2 2 5 3 2 2 3 3" xfId="2733"/>
    <cellStyle name="표준 4 2 2 5 3 2 2 3 4" xfId="2734"/>
    <cellStyle name="표준 4 2 2 5 3 2 2 4" xfId="2735"/>
    <cellStyle name="표준 4 2 2 5 3 2 2 4 2" xfId="2736"/>
    <cellStyle name="표준 4 2 2 5 3 2 2 4 3" xfId="2737"/>
    <cellStyle name="표준 4 2 2 5 3 2 2 5" xfId="2738"/>
    <cellStyle name="표준 4 2 2 5 3 2 2 6" xfId="2739"/>
    <cellStyle name="표준 4 2 2 5 3 2 3" xfId="2740"/>
    <cellStyle name="표준 4 2 2 5 3 2 3 2" xfId="2741"/>
    <cellStyle name="표준 4 2 2 5 3 2 3 2 2" xfId="2742"/>
    <cellStyle name="표준 4 2 2 5 3 2 3 2 2 2" xfId="2743"/>
    <cellStyle name="표준 4 2 2 5 3 2 3 2 2 3" xfId="2744"/>
    <cellStyle name="표준 4 2 2 5 3 2 3 2 3" xfId="2745"/>
    <cellStyle name="표준 4 2 2 5 3 2 3 2 4" xfId="2746"/>
    <cellStyle name="표준 4 2 2 5 3 2 3 3" xfId="2747"/>
    <cellStyle name="표준 4 2 2 5 3 2 3 3 2" xfId="2748"/>
    <cellStyle name="표준 4 2 2 5 3 2 3 3 2 2" xfId="2749"/>
    <cellStyle name="표준 4 2 2 5 3 2 3 3 2 3" xfId="2750"/>
    <cellStyle name="표준 4 2 2 5 3 2 3 3 3" xfId="2751"/>
    <cellStyle name="표준 4 2 2 5 3 2 3 3 4" xfId="2752"/>
    <cellStyle name="표준 4 2 2 5 3 2 3 4" xfId="2753"/>
    <cellStyle name="표준 4 2 2 5 3 2 3 4 2" xfId="2754"/>
    <cellStyle name="표준 4 2 2 5 3 2 3 4 3" xfId="2755"/>
    <cellStyle name="표준 4 2 2 5 3 2 3 5" xfId="2756"/>
    <cellStyle name="표준 4 2 2 5 3 2 3 6" xfId="2757"/>
    <cellStyle name="표준 4 2 2 5 3 2 4" xfId="2758"/>
    <cellStyle name="표준 4 2 2 5 3 2 4 2" xfId="2759"/>
    <cellStyle name="표준 4 2 2 5 3 2 4 2 2" xfId="2760"/>
    <cellStyle name="표준 4 2 2 5 3 2 4 2 3" xfId="2761"/>
    <cellStyle name="표준 4 2 2 5 3 2 4 3" xfId="2762"/>
    <cellStyle name="표준 4 2 2 5 3 2 4 4" xfId="2763"/>
    <cellStyle name="표준 4 2 2 5 3 2 5" xfId="2764"/>
    <cellStyle name="표준 4 2 2 5 3 2 5 2" xfId="2765"/>
    <cellStyle name="표준 4 2 2 5 3 2 5 2 2" xfId="2766"/>
    <cellStyle name="표준 4 2 2 5 3 2 5 2 3" xfId="2767"/>
    <cellStyle name="표준 4 2 2 5 3 2 5 3" xfId="2768"/>
    <cellStyle name="표준 4 2 2 5 3 2 5 4" xfId="2769"/>
    <cellStyle name="표준 4 2 2 5 3 2 6" xfId="2770"/>
    <cellStyle name="표준 4 2 2 5 3 2 6 2" xfId="2771"/>
    <cellStyle name="표준 4 2 2 5 3 2 6 3" xfId="2772"/>
    <cellStyle name="표준 4 2 2 5 3 2 7" xfId="2773"/>
    <cellStyle name="표준 4 2 2 5 3 2 8" xfId="2774"/>
    <cellStyle name="표준 4 2 2 5 3 3" xfId="2775"/>
    <cellStyle name="표준 4 2 2 5 3 3 2" xfId="2776"/>
    <cellStyle name="표준 4 2 2 5 3 3 2 2" xfId="2777"/>
    <cellStyle name="표준 4 2 2 5 3 3 2 2 2" xfId="2778"/>
    <cellStyle name="표준 4 2 2 5 3 3 2 2 3" xfId="2779"/>
    <cellStyle name="표준 4 2 2 5 3 3 2 3" xfId="2780"/>
    <cellStyle name="표준 4 2 2 5 3 3 2 4" xfId="2781"/>
    <cellStyle name="표준 4 2 2 5 3 3 3" xfId="2782"/>
    <cellStyle name="표준 4 2 2 5 3 3 3 2" xfId="2783"/>
    <cellStyle name="표준 4 2 2 5 3 3 3 2 2" xfId="2784"/>
    <cellStyle name="표준 4 2 2 5 3 3 3 2 3" xfId="2785"/>
    <cellStyle name="표준 4 2 2 5 3 3 3 3" xfId="2786"/>
    <cellStyle name="표준 4 2 2 5 3 3 3 4" xfId="2787"/>
    <cellStyle name="표준 4 2 2 5 3 3 4" xfId="2788"/>
    <cellStyle name="표준 4 2 2 5 3 3 4 2" xfId="2789"/>
    <cellStyle name="표준 4 2 2 5 3 3 4 3" xfId="2790"/>
    <cellStyle name="표준 4 2 2 5 3 3 5" xfId="2791"/>
    <cellStyle name="표준 4 2 2 5 3 3 6" xfId="2792"/>
    <cellStyle name="표준 4 2 2 5 3 4" xfId="2793"/>
    <cellStyle name="표준 4 2 2 5 3 4 2" xfId="2794"/>
    <cellStyle name="표준 4 2 2 5 3 4 2 2" xfId="2795"/>
    <cellStyle name="표준 4 2 2 5 3 4 2 2 2" xfId="2796"/>
    <cellStyle name="표준 4 2 2 5 3 4 2 2 3" xfId="2797"/>
    <cellStyle name="표준 4 2 2 5 3 4 2 3" xfId="2798"/>
    <cellStyle name="표준 4 2 2 5 3 4 2 4" xfId="2799"/>
    <cellStyle name="표준 4 2 2 5 3 4 3" xfId="2800"/>
    <cellStyle name="표준 4 2 2 5 3 4 3 2" xfId="2801"/>
    <cellStyle name="표준 4 2 2 5 3 4 3 2 2" xfId="2802"/>
    <cellStyle name="표준 4 2 2 5 3 4 3 2 3" xfId="2803"/>
    <cellStyle name="표준 4 2 2 5 3 4 3 3" xfId="2804"/>
    <cellStyle name="표준 4 2 2 5 3 4 3 4" xfId="2805"/>
    <cellStyle name="표준 4 2 2 5 3 4 4" xfId="2806"/>
    <cellStyle name="표준 4 2 2 5 3 4 4 2" xfId="2807"/>
    <cellStyle name="표준 4 2 2 5 3 4 4 3" xfId="2808"/>
    <cellStyle name="표준 4 2 2 5 3 4 5" xfId="2809"/>
    <cellStyle name="표준 4 2 2 5 3 4 6" xfId="2810"/>
    <cellStyle name="표준 4 2 2 5 3 5" xfId="2811"/>
    <cellStyle name="표준 4 2 2 5 3 5 2" xfId="2812"/>
    <cellStyle name="표준 4 2 2 5 3 5 2 2" xfId="2813"/>
    <cellStyle name="표준 4 2 2 5 3 5 2 3" xfId="2814"/>
    <cellStyle name="표준 4 2 2 5 3 5 3" xfId="2815"/>
    <cellStyle name="표준 4 2 2 5 3 5 4" xfId="2816"/>
    <cellStyle name="표준 4 2 2 5 3 6" xfId="2817"/>
    <cellStyle name="표준 4 2 2 5 3 6 2" xfId="2818"/>
    <cellStyle name="표준 4 2 2 5 3 6 2 2" xfId="2819"/>
    <cellStyle name="표준 4 2 2 5 3 6 2 3" xfId="2820"/>
    <cellStyle name="표준 4 2 2 5 3 6 3" xfId="2821"/>
    <cellStyle name="표준 4 2 2 5 3 6 4" xfId="2822"/>
    <cellStyle name="표준 4 2 2 5 3 7" xfId="2823"/>
    <cellStyle name="표준 4 2 2 5 3 7 2" xfId="2824"/>
    <cellStyle name="표준 4 2 2 5 3 7 3" xfId="2825"/>
    <cellStyle name="표준 4 2 2 5 3 8" xfId="2826"/>
    <cellStyle name="표준 4 2 2 5 3 9" xfId="2827"/>
    <cellStyle name="표준 4 2 2 5 4" xfId="2828"/>
    <cellStyle name="표준 4 2 2 5 4 2" xfId="2829"/>
    <cellStyle name="표준 4 2 2 5 4 2 2" xfId="2830"/>
    <cellStyle name="표준 4 2 2 5 4 2 2 2" xfId="2831"/>
    <cellStyle name="표준 4 2 2 5 4 2 2 2 2" xfId="2832"/>
    <cellStyle name="표준 4 2 2 5 4 2 2 2 2 2" xfId="2833"/>
    <cellStyle name="표준 4 2 2 5 4 2 2 2 2 3" xfId="2834"/>
    <cellStyle name="표준 4 2 2 5 4 2 2 2 3" xfId="2835"/>
    <cellStyle name="표준 4 2 2 5 4 2 2 2 4" xfId="2836"/>
    <cellStyle name="표준 4 2 2 5 4 2 2 3" xfId="2837"/>
    <cellStyle name="표준 4 2 2 5 4 2 2 3 2" xfId="2838"/>
    <cellStyle name="표준 4 2 2 5 4 2 2 3 2 2" xfId="2839"/>
    <cellStyle name="표준 4 2 2 5 4 2 2 3 2 3" xfId="2840"/>
    <cellStyle name="표준 4 2 2 5 4 2 2 3 3" xfId="2841"/>
    <cellStyle name="표준 4 2 2 5 4 2 2 3 4" xfId="2842"/>
    <cellStyle name="표준 4 2 2 5 4 2 2 4" xfId="2843"/>
    <cellStyle name="표준 4 2 2 5 4 2 2 4 2" xfId="2844"/>
    <cellStyle name="표준 4 2 2 5 4 2 2 4 3" xfId="2845"/>
    <cellStyle name="표준 4 2 2 5 4 2 2 5" xfId="2846"/>
    <cellStyle name="표준 4 2 2 5 4 2 2 6" xfId="2847"/>
    <cellStyle name="표준 4 2 2 5 4 2 3" xfId="2848"/>
    <cellStyle name="표준 4 2 2 5 4 2 3 2" xfId="2849"/>
    <cellStyle name="표준 4 2 2 5 4 2 3 2 2" xfId="2850"/>
    <cellStyle name="표준 4 2 2 5 4 2 3 2 2 2" xfId="2851"/>
    <cellStyle name="표준 4 2 2 5 4 2 3 2 2 3" xfId="2852"/>
    <cellStyle name="표준 4 2 2 5 4 2 3 2 3" xfId="2853"/>
    <cellStyle name="표준 4 2 2 5 4 2 3 2 4" xfId="2854"/>
    <cellStyle name="표준 4 2 2 5 4 2 3 3" xfId="2855"/>
    <cellStyle name="표준 4 2 2 5 4 2 3 3 2" xfId="2856"/>
    <cellStyle name="표준 4 2 2 5 4 2 3 3 2 2" xfId="2857"/>
    <cellStyle name="표준 4 2 2 5 4 2 3 3 2 3" xfId="2858"/>
    <cellStyle name="표준 4 2 2 5 4 2 3 3 3" xfId="2859"/>
    <cellStyle name="표준 4 2 2 5 4 2 3 3 4" xfId="2860"/>
    <cellStyle name="표준 4 2 2 5 4 2 3 4" xfId="2861"/>
    <cellStyle name="표준 4 2 2 5 4 2 3 4 2" xfId="2862"/>
    <cellStyle name="표준 4 2 2 5 4 2 3 4 3" xfId="2863"/>
    <cellStyle name="표준 4 2 2 5 4 2 3 5" xfId="2864"/>
    <cellStyle name="표준 4 2 2 5 4 2 3 6" xfId="2865"/>
    <cellStyle name="표준 4 2 2 5 4 2 4" xfId="2866"/>
    <cellStyle name="표준 4 2 2 5 4 2 4 2" xfId="2867"/>
    <cellStyle name="표준 4 2 2 5 4 2 4 2 2" xfId="2868"/>
    <cellStyle name="표준 4 2 2 5 4 2 4 2 3" xfId="2869"/>
    <cellStyle name="표준 4 2 2 5 4 2 4 3" xfId="2870"/>
    <cellStyle name="표준 4 2 2 5 4 2 4 4" xfId="2871"/>
    <cellStyle name="표준 4 2 2 5 4 2 5" xfId="2872"/>
    <cellStyle name="표준 4 2 2 5 4 2 5 2" xfId="2873"/>
    <cellStyle name="표준 4 2 2 5 4 2 5 2 2" xfId="2874"/>
    <cellStyle name="표준 4 2 2 5 4 2 5 2 3" xfId="2875"/>
    <cellStyle name="표준 4 2 2 5 4 2 5 3" xfId="2876"/>
    <cellStyle name="표준 4 2 2 5 4 2 5 4" xfId="2877"/>
    <cellStyle name="표준 4 2 2 5 4 2 6" xfId="2878"/>
    <cellStyle name="표준 4 2 2 5 4 2 6 2" xfId="2879"/>
    <cellStyle name="표준 4 2 2 5 4 2 6 3" xfId="2880"/>
    <cellStyle name="표준 4 2 2 5 4 2 7" xfId="2881"/>
    <cellStyle name="표준 4 2 2 5 4 2 8" xfId="2882"/>
    <cellStyle name="표준 4 2 2 5 4 3" xfId="2883"/>
    <cellStyle name="표준 4 2 2 5 4 3 2" xfId="2884"/>
    <cellStyle name="표준 4 2 2 5 4 3 2 2" xfId="2885"/>
    <cellStyle name="표준 4 2 2 5 4 3 2 2 2" xfId="2886"/>
    <cellStyle name="표준 4 2 2 5 4 3 2 2 3" xfId="2887"/>
    <cellStyle name="표준 4 2 2 5 4 3 2 3" xfId="2888"/>
    <cellStyle name="표준 4 2 2 5 4 3 2 4" xfId="2889"/>
    <cellStyle name="표준 4 2 2 5 4 3 3" xfId="2890"/>
    <cellStyle name="표준 4 2 2 5 4 3 3 2" xfId="2891"/>
    <cellStyle name="표준 4 2 2 5 4 3 3 2 2" xfId="2892"/>
    <cellStyle name="표준 4 2 2 5 4 3 3 2 3" xfId="2893"/>
    <cellStyle name="표준 4 2 2 5 4 3 3 3" xfId="2894"/>
    <cellStyle name="표준 4 2 2 5 4 3 3 4" xfId="2895"/>
    <cellStyle name="표준 4 2 2 5 4 3 4" xfId="2896"/>
    <cellStyle name="표준 4 2 2 5 4 3 4 2" xfId="2897"/>
    <cellStyle name="표준 4 2 2 5 4 3 4 3" xfId="2898"/>
    <cellStyle name="표준 4 2 2 5 4 3 5" xfId="2899"/>
    <cellStyle name="표준 4 2 2 5 4 3 6" xfId="2900"/>
    <cellStyle name="표준 4 2 2 5 4 4" xfId="2901"/>
    <cellStyle name="표준 4 2 2 5 4 4 2" xfId="2902"/>
    <cellStyle name="표준 4 2 2 5 4 4 2 2" xfId="2903"/>
    <cellStyle name="표준 4 2 2 5 4 4 2 2 2" xfId="2904"/>
    <cellStyle name="표준 4 2 2 5 4 4 2 2 3" xfId="2905"/>
    <cellStyle name="표준 4 2 2 5 4 4 2 3" xfId="2906"/>
    <cellStyle name="표준 4 2 2 5 4 4 2 4" xfId="2907"/>
    <cellStyle name="표준 4 2 2 5 4 4 3" xfId="2908"/>
    <cellStyle name="표준 4 2 2 5 4 4 3 2" xfId="2909"/>
    <cellStyle name="표준 4 2 2 5 4 4 3 2 2" xfId="2910"/>
    <cellStyle name="표준 4 2 2 5 4 4 3 2 3" xfId="2911"/>
    <cellStyle name="표준 4 2 2 5 4 4 3 3" xfId="2912"/>
    <cellStyle name="표준 4 2 2 5 4 4 3 4" xfId="2913"/>
    <cellStyle name="표준 4 2 2 5 4 4 4" xfId="2914"/>
    <cellStyle name="표준 4 2 2 5 4 4 4 2" xfId="2915"/>
    <cellStyle name="표준 4 2 2 5 4 4 4 3" xfId="2916"/>
    <cellStyle name="표준 4 2 2 5 4 4 5" xfId="2917"/>
    <cellStyle name="표준 4 2 2 5 4 4 6" xfId="2918"/>
    <cellStyle name="표준 4 2 2 5 4 5" xfId="2919"/>
    <cellStyle name="표준 4 2 2 5 4 5 2" xfId="2920"/>
    <cellStyle name="표준 4 2 2 5 4 5 2 2" xfId="2921"/>
    <cellStyle name="표준 4 2 2 5 4 5 2 3" xfId="2922"/>
    <cellStyle name="표준 4 2 2 5 4 5 3" xfId="2923"/>
    <cellStyle name="표준 4 2 2 5 4 5 4" xfId="2924"/>
    <cellStyle name="표준 4 2 2 5 4 6" xfId="2925"/>
    <cellStyle name="표준 4 2 2 5 4 6 2" xfId="2926"/>
    <cellStyle name="표준 4 2 2 5 4 6 2 2" xfId="2927"/>
    <cellStyle name="표준 4 2 2 5 4 6 2 3" xfId="2928"/>
    <cellStyle name="표준 4 2 2 5 4 6 3" xfId="2929"/>
    <cellStyle name="표준 4 2 2 5 4 6 4" xfId="2930"/>
    <cellStyle name="표준 4 2 2 5 4 7" xfId="2931"/>
    <cellStyle name="표준 4 2 2 5 4 7 2" xfId="2932"/>
    <cellStyle name="표준 4 2 2 5 4 7 3" xfId="2933"/>
    <cellStyle name="표준 4 2 2 5 4 8" xfId="2934"/>
    <cellStyle name="표준 4 2 2 5 4 9" xfId="2935"/>
    <cellStyle name="표준 4 2 2 5 5" xfId="2936"/>
    <cellStyle name="표준 4 2 2 5 5 10" xfId="2937"/>
    <cellStyle name="표준 4 2 2 5 5 10 2" xfId="2938"/>
    <cellStyle name="표준 4 2 2 5 5 10 3" xfId="2939"/>
    <cellStyle name="표준 4 2 2 5 5 11" xfId="2940"/>
    <cellStyle name="표준 4 2 2 5 5 11 2" xfId="2941"/>
    <cellStyle name="표준 4 2 2 5 5 11 2 2" xfId="2942"/>
    <cellStyle name="표준 4 2 2 5 5 11 2 3" xfId="2943"/>
    <cellStyle name="표준 4 2 2 5 5 11 3" xfId="2944"/>
    <cellStyle name="표준 4 2 2 5 5 11 3 2" xfId="5"/>
    <cellStyle name="표준 4 2 2 5 5 11 3 2 2" xfId="2945"/>
    <cellStyle name="표준 4 2 2 5 5 11 3 3" xfId="4"/>
    <cellStyle name="표준 4 2 2 5 5 11 3 3 2" xfId="2946"/>
    <cellStyle name="표준 4 2 2 5 5 11 3 4" xfId="2947"/>
    <cellStyle name="표준 4 2 2 5 5 11 4" xfId="2948"/>
    <cellStyle name="표준 4 2 2 5 5 11 5" xfId="2949"/>
    <cellStyle name="표준 4 2 2 5 5 12" xfId="2950"/>
    <cellStyle name="표준 4 2 2 5 5 13" xfId="2951"/>
    <cellStyle name="표준 4 2 2 5 5 2" xfId="2952"/>
    <cellStyle name="표준 4 2 2 5 5 2 10" xfId="2953"/>
    <cellStyle name="표준 4 2 2 5 5 2 11" xfId="2954"/>
    <cellStyle name="표준 4 2 2 5 5 2 2" xfId="2955"/>
    <cellStyle name="표준 4 2 2 5 5 2 2 2" xfId="2956"/>
    <cellStyle name="표준 4 2 2 5 5 2 2 2 2" xfId="2957"/>
    <cellStyle name="표준 4 2 2 5 5 2 2 2 2 2" xfId="2958"/>
    <cellStyle name="표준 4 2 2 5 5 2 2 2 2 3" xfId="2959"/>
    <cellStyle name="표준 4 2 2 5 5 2 2 2 3" xfId="2960"/>
    <cellStyle name="표준 4 2 2 5 5 2 2 2 4" xfId="2961"/>
    <cellStyle name="표준 4 2 2 5 5 2 2 3" xfId="2962"/>
    <cellStyle name="표준 4 2 2 5 5 2 2 3 2" xfId="2963"/>
    <cellStyle name="표준 4 2 2 5 5 2 2 3 2 2" xfId="2964"/>
    <cellStyle name="표준 4 2 2 5 5 2 2 3 2 3" xfId="2965"/>
    <cellStyle name="표준 4 2 2 5 5 2 2 3 3" xfId="2966"/>
    <cellStyle name="표준 4 2 2 5 5 2 2 3 4" xfId="2967"/>
    <cellStyle name="표준 4 2 2 5 5 2 2 4" xfId="2968"/>
    <cellStyle name="표준 4 2 2 5 5 2 2 4 2" xfId="2969"/>
    <cellStyle name="표준 4 2 2 5 5 2 2 4 3" xfId="2970"/>
    <cellStyle name="표준 4 2 2 5 5 2 2 5" xfId="2971"/>
    <cellStyle name="표준 4 2 2 5 5 2 2 6" xfId="2972"/>
    <cellStyle name="표준 4 2 2 5 5 2 3" xfId="2973"/>
    <cellStyle name="표준 4 2 2 5 5 2 3 2" xfId="2974"/>
    <cellStyle name="표준 4 2 2 5 5 2 3 2 2" xfId="2975"/>
    <cellStyle name="표준 4 2 2 5 5 2 3 2 2 2" xfId="2976"/>
    <cellStyle name="표준 4 2 2 5 5 2 3 2 2 3" xfId="2977"/>
    <cellStyle name="표준 4 2 2 5 5 2 3 2 3" xfId="2978"/>
    <cellStyle name="표준 4 2 2 5 5 2 3 2 4" xfId="2979"/>
    <cellStyle name="표준 4 2 2 5 5 2 3 3" xfId="2980"/>
    <cellStyle name="표준 4 2 2 5 5 2 3 3 2" xfId="2981"/>
    <cellStyle name="표준 4 2 2 5 5 2 3 3 2 2" xfId="2982"/>
    <cellStyle name="표준 4 2 2 5 5 2 3 3 2 3" xfId="2983"/>
    <cellStyle name="표준 4 2 2 5 5 2 3 3 3" xfId="2984"/>
    <cellStyle name="표준 4 2 2 5 5 2 3 3 4" xfId="2985"/>
    <cellStyle name="표준 4 2 2 5 5 2 3 4" xfId="2986"/>
    <cellStyle name="표준 4 2 2 5 5 2 3 4 2" xfId="2987"/>
    <cellStyle name="표준 4 2 2 5 5 2 3 4 3" xfId="2988"/>
    <cellStyle name="표준 4 2 2 5 5 2 3 5" xfId="2989"/>
    <cellStyle name="표준 4 2 2 5 5 2 3 6" xfId="2990"/>
    <cellStyle name="표준 4 2 2 5 5 2 4" xfId="2991"/>
    <cellStyle name="표준 4 2 2 5 5 2 4 2" xfId="2992"/>
    <cellStyle name="표준 4 2 2 5 5 2 4 2 2" xfId="2993"/>
    <cellStyle name="표준 4 2 2 5 5 2 4 2 3" xfId="2994"/>
    <cellStyle name="표준 4 2 2 5 5 2 4 3" xfId="2995"/>
    <cellStyle name="표준 4 2 2 5 5 2 4 4" xfId="2996"/>
    <cellStyle name="표준 4 2 2 5 5 2 5" xfId="2997"/>
    <cellStyle name="표준 4 2 2 5 5 2 5 2" xfId="2998"/>
    <cellStyle name="표준 4 2 2 5 5 2 5 2 2" xfId="2999"/>
    <cellStyle name="표준 4 2 2 5 5 2 5 2 3" xfId="3000"/>
    <cellStyle name="표준 4 2 2 5 5 2 5 3" xfId="3001"/>
    <cellStyle name="표준 4 2 2 5 5 2 5 4" xfId="3002"/>
    <cellStyle name="표준 4 2 2 5 5 2 6" xfId="3003"/>
    <cellStyle name="표준 4 2 2 5 5 2 6 2" xfId="3004"/>
    <cellStyle name="표준 4 2 2 5 5 2 6 3" xfId="3005"/>
    <cellStyle name="표준 4 2 2 5 5 2 7" xfId="3006"/>
    <cellStyle name="표준 4 2 2 5 5 2 7 2" xfId="3007"/>
    <cellStyle name="표준 4 2 2 5 5 2 7 3" xfId="3008"/>
    <cellStyle name="표준 4 2 2 5 5 2 8" xfId="3009"/>
    <cellStyle name="표준 4 2 2 5 5 2 8 2" xfId="3010"/>
    <cellStyle name="표준 4 2 2 5 5 2 8 3" xfId="3011"/>
    <cellStyle name="표준 4 2 2 5 5 2 9" xfId="3012"/>
    <cellStyle name="표준 4 2 2 5 5 2 9 2" xfId="3013"/>
    <cellStyle name="표준 4 2 2 5 5 2 9 2 2" xfId="3014"/>
    <cellStyle name="표준 4 2 2 5 5 2 9 2 3" xfId="3015"/>
    <cellStyle name="표준 4 2 2 5 5 2 9 3" xfId="3016"/>
    <cellStyle name="표준 4 2 2 5 5 2 9 3 2" xfId="8"/>
    <cellStyle name="표준 4 2 2 5 5 2 9 3 2 2" xfId="3017"/>
    <cellStyle name="표준 4 2 2 5 5 2 9 3 3" xfId="3018"/>
    <cellStyle name="표준 4 2 2 5 5 2 9 3 4" xfId="3019"/>
    <cellStyle name="표준 4 2 2 5 5 2 9 4" xfId="3020"/>
    <cellStyle name="표준 4 2 2 5 5 2 9 5" xfId="3021"/>
    <cellStyle name="표준 4 2 2 5 5 3" xfId="3022"/>
    <cellStyle name="표준 4 2 2 5 5 3 2" xfId="3023"/>
    <cellStyle name="표준 4 2 2 5 5 3 2 2" xfId="3024"/>
    <cellStyle name="표준 4 2 2 5 5 3 2 2 2" xfId="3025"/>
    <cellStyle name="표준 4 2 2 5 5 3 2 2 3" xfId="3026"/>
    <cellStyle name="표준 4 2 2 5 5 3 2 3" xfId="3027"/>
    <cellStyle name="표준 4 2 2 5 5 3 2 4" xfId="3028"/>
    <cellStyle name="표준 4 2 2 5 5 3 3" xfId="3029"/>
    <cellStyle name="표준 4 2 2 5 5 3 3 2" xfId="3030"/>
    <cellStyle name="표준 4 2 2 5 5 3 3 2 2" xfId="3031"/>
    <cellStyle name="표준 4 2 2 5 5 3 3 2 3" xfId="3032"/>
    <cellStyle name="표준 4 2 2 5 5 3 3 3" xfId="3033"/>
    <cellStyle name="표준 4 2 2 5 5 3 3 4" xfId="3034"/>
    <cellStyle name="표준 4 2 2 5 5 3 4" xfId="3035"/>
    <cellStyle name="표준 4 2 2 5 5 3 4 2" xfId="3036"/>
    <cellStyle name="표준 4 2 2 5 5 3 4 3" xfId="3037"/>
    <cellStyle name="표준 4 2 2 5 5 3 5" xfId="3038"/>
    <cellStyle name="표준 4 2 2 5 5 3 6" xfId="3039"/>
    <cellStyle name="표준 4 2 2 5 5 4" xfId="3040"/>
    <cellStyle name="표준 4 2 2 5 5 4 10" xfId="3041"/>
    <cellStyle name="표준 4 2 2 5 5 4 2" xfId="3042"/>
    <cellStyle name="표준 4 2 2 5 5 4 2 2" xfId="3043"/>
    <cellStyle name="표준 4 2 2 5 5 4 2 2 2" xfId="3044"/>
    <cellStyle name="표준 4 2 2 5 5 4 2 2 2 2" xfId="3045"/>
    <cellStyle name="표준 4 2 2 5 5 4 2 2 2 3" xfId="3046"/>
    <cellStyle name="표준 4 2 2 5 5 4 2 2 3" xfId="3047"/>
    <cellStyle name="표준 4 2 2 5 5 4 2 2 4" xfId="3048"/>
    <cellStyle name="표준 4 2 2 5 5 4 2 3" xfId="3049"/>
    <cellStyle name="표준 4 2 2 5 5 4 2 3 2" xfId="3050"/>
    <cellStyle name="표준 4 2 2 5 5 4 2 3 2 2" xfId="3051"/>
    <cellStyle name="표준 4 2 2 5 5 4 2 3 2 3" xfId="3052"/>
    <cellStyle name="표준 4 2 2 5 5 4 2 3 3" xfId="3053"/>
    <cellStyle name="표준 4 2 2 5 5 4 2 3 4" xfId="3054"/>
    <cellStyle name="표준 4 2 2 5 5 4 2 4" xfId="3055"/>
    <cellStyle name="표준 4 2 2 5 5 4 2 4 2" xfId="3056"/>
    <cellStyle name="표준 4 2 2 5 5 4 2 4 3" xfId="3057"/>
    <cellStyle name="표준 4 2 2 5 5 4 2 5" xfId="3058"/>
    <cellStyle name="표준 4 2 2 5 5 4 2 6" xfId="3059"/>
    <cellStyle name="표준 4 2 2 5 5 4 3" xfId="3060"/>
    <cellStyle name="표준 4 2 2 5 5 4 3 2" xfId="3061"/>
    <cellStyle name="표준 4 2 2 5 5 4 3 2 2" xfId="3062"/>
    <cellStyle name="표준 4 2 2 5 5 4 3 2 3" xfId="3063"/>
    <cellStyle name="표준 4 2 2 5 5 4 3 3" xfId="3064"/>
    <cellStyle name="표준 4 2 2 5 5 4 3 4" xfId="3065"/>
    <cellStyle name="표준 4 2 2 5 5 4 4" xfId="3066"/>
    <cellStyle name="표준 4 2 2 5 5 4 4 2" xfId="3067"/>
    <cellStyle name="표준 4 2 2 5 5 4 4 2 2" xfId="3068"/>
    <cellStyle name="표준 4 2 2 5 5 4 4 2 3" xfId="3069"/>
    <cellStyle name="표준 4 2 2 5 5 4 4 3" xfId="3070"/>
    <cellStyle name="표준 4 2 2 5 5 4 4 4" xfId="3071"/>
    <cellStyle name="표준 4 2 2 5 5 4 5" xfId="3072"/>
    <cellStyle name="표준 4 2 2 5 5 4 5 2" xfId="3073"/>
    <cellStyle name="표준 4 2 2 5 5 4 5 3" xfId="3074"/>
    <cellStyle name="표준 4 2 2 5 5 4 6" xfId="3075"/>
    <cellStyle name="표준 4 2 2 5 5 4 6 2" xfId="3076"/>
    <cellStyle name="표준 4 2 2 5 5 4 6 3" xfId="3077"/>
    <cellStyle name="표준 4 2 2 5 5 4 7" xfId="3078"/>
    <cellStyle name="표준 4 2 2 5 5 4 7 2" xfId="3079"/>
    <cellStyle name="표준 4 2 2 5 5 4 7 3" xfId="3080"/>
    <cellStyle name="표준 4 2 2 5 5 4 8" xfId="3081"/>
    <cellStyle name="표준 4 2 2 5 5 4 8 2" xfId="3082"/>
    <cellStyle name="표준 4 2 2 5 5 4 8 2 2" xfId="3083"/>
    <cellStyle name="표준 4 2 2 5 5 4 8 2 3" xfId="3084"/>
    <cellStyle name="표준 4 2 2 5 5 4 8 3" xfId="3085"/>
    <cellStyle name="표준 4 2 2 5 5 4 8 3 2" xfId="6"/>
    <cellStyle name="표준 4 2 2 5 5 4 8 3 2 2" xfId="3086"/>
    <cellStyle name="표준 4 2 2 5 5 4 8 3 3" xfId="3087"/>
    <cellStyle name="표준 4 2 2 5 5 4 8 3 4" xfId="3088"/>
    <cellStyle name="표준 4 2 2 5 5 4 8 4" xfId="3089"/>
    <cellStyle name="표준 4 2 2 5 5 4 8 5" xfId="3090"/>
    <cellStyle name="표준 4 2 2 5 5 4 9" xfId="3091"/>
    <cellStyle name="표준 4 2 2 5 5 5" xfId="3092"/>
    <cellStyle name="표준 4 2 2 5 5 5 2" xfId="3093"/>
    <cellStyle name="표준 4 2 2 5 5 5 2 2" xfId="3094"/>
    <cellStyle name="표준 4 2 2 5 5 5 2 2 2" xfId="3095"/>
    <cellStyle name="표준 4 2 2 5 5 5 2 2 3" xfId="3096"/>
    <cellStyle name="표준 4 2 2 5 5 5 2 3" xfId="3097"/>
    <cellStyle name="표준 4 2 2 5 5 5 2 4" xfId="3098"/>
    <cellStyle name="표준 4 2 2 5 5 5 3" xfId="3099"/>
    <cellStyle name="표준 4 2 2 5 5 5 3 2" xfId="3100"/>
    <cellStyle name="표준 4 2 2 5 5 5 3 2 2" xfId="3101"/>
    <cellStyle name="표준 4 2 2 5 5 5 3 2 3" xfId="3102"/>
    <cellStyle name="표준 4 2 2 5 5 5 3 3" xfId="3103"/>
    <cellStyle name="표준 4 2 2 5 5 5 3 4" xfId="3104"/>
    <cellStyle name="표준 4 2 2 5 5 5 4" xfId="3105"/>
    <cellStyle name="표준 4 2 2 5 5 5 4 2" xfId="3106"/>
    <cellStyle name="표준 4 2 2 5 5 5 4 3" xfId="3107"/>
    <cellStyle name="표준 4 2 2 5 5 5 5" xfId="3108"/>
    <cellStyle name="표준 4 2 2 5 5 5 6" xfId="3109"/>
    <cellStyle name="표준 4 2 2 5 5 6" xfId="3110"/>
    <cellStyle name="표준 4 2 2 5 5 6 2" xfId="3111"/>
    <cellStyle name="표준 4 2 2 5 5 6 2 2" xfId="3112"/>
    <cellStyle name="표준 4 2 2 5 5 6 2 3" xfId="3113"/>
    <cellStyle name="표준 4 2 2 5 5 6 3" xfId="3114"/>
    <cellStyle name="표준 4 2 2 5 5 6 4" xfId="3115"/>
    <cellStyle name="표준 4 2 2 5 5 7" xfId="3116"/>
    <cellStyle name="표준 4 2 2 5 5 7 2" xfId="3117"/>
    <cellStyle name="표준 4 2 2 5 5 7 2 2" xfId="3118"/>
    <cellStyle name="표준 4 2 2 5 5 7 2 3" xfId="3119"/>
    <cellStyle name="표준 4 2 2 5 5 7 3" xfId="3120"/>
    <cellStyle name="표준 4 2 2 5 5 7 3 2" xfId="3121"/>
    <cellStyle name="표준 4 2 2 5 5 7 3 3" xfId="3122"/>
    <cellStyle name="표준 4 2 2 5 5 7 4" xfId="3123"/>
    <cellStyle name="표준 4 2 2 5 5 7 4 2" xfId="3124"/>
    <cellStyle name="표준 4 2 2 5 5 7 4 3" xfId="3125"/>
    <cellStyle name="표준 4 2 2 5 5 7 5" xfId="3126"/>
    <cellStyle name="표준 4 2 2 5 5 7 5 2" xfId="3127"/>
    <cellStyle name="표준 4 2 2 5 5 7 5 2 2" xfId="3128"/>
    <cellStyle name="표준 4 2 2 5 5 7 5 2 3" xfId="3129"/>
    <cellStyle name="표준 4 2 2 5 5 7 5 3" xfId="3130"/>
    <cellStyle name="표준 4 2 2 5 5 7 5 3 2" xfId="3131"/>
    <cellStyle name="표준 4 2 2 5 5 7 5 3 3" xfId="3132"/>
    <cellStyle name="표준 4 2 2 5 5 7 5 3 4" xfId="3133"/>
    <cellStyle name="표준 4 2 2 5 5 7 5 4" xfId="3134"/>
    <cellStyle name="표준 4 2 2 5 5 7 5 5" xfId="3135"/>
    <cellStyle name="표준 4 2 2 5 5 7 6" xfId="3136"/>
    <cellStyle name="표준 4 2 2 5 5 7 7" xfId="3137"/>
    <cellStyle name="표준 4 2 2 5 5 8" xfId="3138"/>
    <cellStyle name="표준 4 2 2 5 5 8 2" xfId="3139"/>
    <cellStyle name="표준 4 2 2 5 5 8 3" xfId="3140"/>
    <cellStyle name="표준 4 2 2 5 5 9" xfId="3141"/>
    <cellStyle name="표준 4 2 2 5 5 9 2" xfId="3142"/>
    <cellStyle name="표준 4 2 2 5 5 9 3" xfId="3143"/>
    <cellStyle name="표준 4 2 2 5 6" xfId="3144"/>
    <cellStyle name="표준 4 2 2 5 6 2" xfId="3145"/>
    <cellStyle name="표준 4 2 2 5 6 2 2" xfId="3146"/>
    <cellStyle name="표준 4 2 2 5 6 2 2 2" xfId="3147"/>
    <cellStyle name="표준 4 2 2 5 6 2 2 3" xfId="3148"/>
    <cellStyle name="표준 4 2 2 5 6 2 3" xfId="3149"/>
    <cellStyle name="표준 4 2 2 5 6 2 4" xfId="3150"/>
    <cellStyle name="표준 4 2 2 5 6 3" xfId="3151"/>
    <cellStyle name="표준 4 2 2 5 6 3 2" xfId="3152"/>
    <cellStyle name="표준 4 2 2 5 6 3 2 2" xfId="3153"/>
    <cellStyle name="표준 4 2 2 5 6 3 2 3" xfId="3154"/>
    <cellStyle name="표준 4 2 2 5 6 3 3" xfId="3155"/>
    <cellStyle name="표준 4 2 2 5 6 3 4" xfId="3156"/>
    <cellStyle name="표준 4 2 2 5 6 4" xfId="3157"/>
    <cellStyle name="표준 4 2 2 5 6 4 2" xfId="3158"/>
    <cellStyle name="표준 4 2 2 5 6 4 3" xfId="3159"/>
    <cellStyle name="표준 4 2 2 5 6 5" xfId="3160"/>
    <cellStyle name="표준 4 2 2 5 6 6" xfId="3161"/>
    <cellStyle name="표준 4 2 2 5 7" xfId="3162"/>
    <cellStyle name="표준 4 2 2 5 7 10" xfId="3163"/>
    <cellStyle name="표준 4 2 2 5 7 2" xfId="3164"/>
    <cellStyle name="표준 4 2 2 5 7 2 2" xfId="3165"/>
    <cellStyle name="표준 4 2 2 5 7 2 2 2" xfId="3166"/>
    <cellStyle name="표준 4 2 2 5 7 2 2 2 2" xfId="3167"/>
    <cellStyle name="표준 4 2 2 5 7 2 2 2 3" xfId="3168"/>
    <cellStyle name="표준 4 2 2 5 7 2 2 3" xfId="3169"/>
    <cellStyle name="표준 4 2 2 5 7 2 2 3 2" xfId="3170"/>
    <cellStyle name="표준 4 2 2 5 7 2 2 3 3" xfId="3171"/>
    <cellStyle name="표준 4 2 2 5 7 2 2 4" xfId="3172"/>
    <cellStyle name="표준 4 2 2 5 7 2 2 4 2" xfId="3173"/>
    <cellStyle name="표준 4 2 2 5 7 2 2 4 3" xfId="3174"/>
    <cellStyle name="표준 4 2 2 5 7 2 2 5" xfId="3175"/>
    <cellStyle name="표준 4 2 2 5 7 2 2 5 2" xfId="3176"/>
    <cellStyle name="표준 4 2 2 5 7 2 2 5 2 2" xfId="3177"/>
    <cellStyle name="표준 4 2 2 5 7 2 2 5 2 3" xfId="3178"/>
    <cellStyle name="표준 4 2 2 5 7 2 2 5 3" xfId="3179"/>
    <cellStyle name="표준 4 2 2 5 7 2 2 5 3 2" xfId="3180"/>
    <cellStyle name="표준 4 2 2 5 7 2 2 5 3 3" xfId="3181"/>
    <cellStyle name="표준 4 2 2 5 7 2 2 5 3 4" xfId="3182"/>
    <cellStyle name="표준 4 2 2 5 7 2 2 5 4" xfId="3183"/>
    <cellStyle name="표준 4 2 2 5 7 2 2 5 5" xfId="3184"/>
    <cellStyle name="표준 4 2 2 5 7 2 2 6" xfId="3185"/>
    <cellStyle name="표준 4 2 2 5 7 2 2 7" xfId="3186"/>
    <cellStyle name="표준 4 2 2 5 7 2 3" xfId="3187"/>
    <cellStyle name="표준 4 2 2 5 7 2 3 2" xfId="3188"/>
    <cellStyle name="표준 4 2 2 5 7 2 3 2 2" xfId="3189"/>
    <cellStyle name="표준 4 2 2 5 7 2 3 2 3" xfId="3190"/>
    <cellStyle name="표준 4 2 2 5 7 2 3 3" xfId="3191"/>
    <cellStyle name="표준 4 2 2 5 7 2 3 4" xfId="3192"/>
    <cellStyle name="표준 4 2 2 5 7 2 4" xfId="3193"/>
    <cellStyle name="표준 4 2 2 5 7 2 4 2" xfId="3194"/>
    <cellStyle name="표준 4 2 2 5 7 2 4 3" xfId="3195"/>
    <cellStyle name="표준 4 2 2 5 7 2 5" xfId="3196"/>
    <cellStyle name="표준 4 2 2 5 7 2 6" xfId="3197"/>
    <cellStyle name="표준 4 2 2 5 7 3" xfId="3198"/>
    <cellStyle name="표준 4 2 2 5 7 3 2" xfId="3199"/>
    <cellStyle name="표준 4 2 2 5 7 3 2 2" xfId="3200"/>
    <cellStyle name="표준 4 2 2 5 7 3 2 3" xfId="3201"/>
    <cellStyle name="표준 4 2 2 5 7 3 3" xfId="3202"/>
    <cellStyle name="표준 4 2 2 5 7 3 4" xfId="3203"/>
    <cellStyle name="표준 4 2 2 5 7 4" xfId="3204"/>
    <cellStyle name="표준 4 2 2 5 7 4 2" xfId="3205"/>
    <cellStyle name="표준 4 2 2 5 7 4 2 2" xfId="3206"/>
    <cellStyle name="표준 4 2 2 5 7 4 2 3" xfId="3207"/>
    <cellStyle name="표준 4 2 2 5 7 4 3" xfId="3208"/>
    <cellStyle name="표준 4 2 2 5 7 4 4" xfId="3209"/>
    <cellStyle name="표준 4 2 2 5 7 5" xfId="3210"/>
    <cellStyle name="표준 4 2 2 5 7 5 2" xfId="3211"/>
    <cellStyle name="표준 4 2 2 5 7 5 3" xfId="3212"/>
    <cellStyle name="표준 4 2 2 5 7 6" xfId="3213"/>
    <cellStyle name="표준 4 2 2 5 7 6 2" xfId="3214"/>
    <cellStyle name="표준 4 2 2 5 7 6 3" xfId="3215"/>
    <cellStyle name="표준 4 2 2 5 7 7" xfId="3216"/>
    <cellStyle name="표준 4 2 2 5 7 7 2" xfId="3217"/>
    <cellStyle name="표준 4 2 2 5 7 7 3" xfId="3218"/>
    <cellStyle name="표준 4 2 2 5 7 8" xfId="3219"/>
    <cellStyle name="표준 4 2 2 5 7 8 2" xfId="3220"/>
    <cellStyle name="표준 4 2 2 5 7 8 2 2" xfId="3221"/>
    <cellStyle name="표준 4 2 2 5 7 8 2 3" xfId="3222"/>
    <cellStyle name="표준 4 2 2 5 7 8 3" xfId="3223"/>
    <cellStyle name="표준 4 2 2 5 7 8 3 2" xfId="7"/>
    <cellStyle name="표준 4 2 2 5 7 8 3 2 2" xfId="3224"/>
    <cellStyle name="표준 4 2 2 5 7 8 3 3" xfId="3225"/>
    <cellStyle name="표준 4 2 2 5 7 8 3 4" xfId="3226"/>
    <cellStyle name="표준 4 2 2 5 7 8 4" xfId="3227"/>
    <cellStyle name="표준 4 2 2 5 7 8 5" xfId="3228"/>
    <cellStyle name="표준 4 2 2 5 7 9" xfId="3229"/>
    <cellStyle name="표준 4 2 2 5 8" xfId="3230"/>
    <cellStyle name="표준 4 2 2 5 8 2" xfId="3231"/>
    <cellStyle name="표준 4 2 2 5 8 2 2" xfId="3232"/>
    <cellStyle name="표준 4 2 2 5 8 2 3" xfId="3233"/>
    <cellStyle name="표준 4 2 2 5 8 3" xfId="3234"/>
    <cellStyle name="표준 4 2 2 5 8 4" xfId="3235"/>
    <cellStyle name="표준 4 2 2 5 9" xfId="3236"/>
    <cellStyle name="표준 4 2 2 5 9 2" xfId="3237"/>
    <cellStyle name="표준 4 2 2 5 9 2 2" xfId="3238"/>
    <cellStyle name="표준 4 2 2 5 9 2 3" xfId="3239"/>
    <cellStyle name="표준 4 2 2 5 9 3" xfId="3240"/>
    <cellStyle name="표준 4 2 2 5 9 4" xfId="3241"/>
    <cellStyle name="표준 4 2 2 6" xfId="3242"/>
    <cellStyle name="표준 4 2 2 6 2" xfId="3243"/>
    <cellStyle name="표준 4 2 2 6 2 2" xfId="3244"/>
    <cellStyle name="표준 4 2 2 6 2 2 2" xfId="3245"/>
    <cellStyle name="표준 4 2 2 6 2 2 2 2" xfId="3246"/>
    <cellStyle name="표준 4 2 2 6 2 2 2 3" xfId="3247"/>
    <cellStyle name="표준 4 2 2 6 2 2 3" xfId="3248"/>
    <cellStyle name="표준 4 2 2 6 2 2 4" xfId="3249"/>
    <cellStyle name="표준 4 2 2 6 2 3" xfId="3250"/>
    <cellStyle name="표준 4 2 2 6 2 3 2" xfId="3251"/>
    <cellStyle name="표준 4 2 2 6 2 3 2 2" xfId="3252"/>
    <cellStyle name="표준 4 2 2 6 2 3 2 3" xfId="3253"/>
    <cellStyle name="표준 4 2 2 6 2 3 3" xfId="3254"/>
    <cellStyle name="표준 4 2 2 6 2 3 4" xfId="3255"/>
    <cellStyle name="표준 4 2 2 6 2 4" xfId="3256"/>
    <cellStyle name="표준 4 2 2 6 2 4 2" xfId="3257"/>
    <cellStyle name="표준 4 2 2 6 2 4 3" xfId="3258"/>
    <cellStyle name="표준 4 2 2 6 2 5" xfId="3259"/>
    <cellStyle name="표준 4 2 2 6 2 6" xfId="3260"/>
    <cellStyle name="표준 4 2 2 6 3" xfId="3261"/>
    <cellStyle name="표준 4 2 2 6 3 2" xfId="3262"/>
    <cellStyle name="표준 4 2 2 6 3 2 2" xfId="3263"/>
    <cellStyle name="표준 4 2 2 6 3 2 2 2" xfId="3264"/>
    <cellStyle name="표준 4 2 2 6 3 2 2 3" xfId="3265"/>
    <cellStyle name="표준 4 2 2 6 3 2 3" xfId="3266"/>
    <cellStyle name="표준 4 2 2 6 3 2 4" xfId="3267"/>
    <cellStyle name="표준 4 2 2 6 3 3" xfId="3268"/>
    <cellStyle name="표준 4 2 2 6 3 3 2" xfId="3269"/>
    <cellStyle name="표준 4 2 2 6 3 3 2 2" xfId="3270"/>
    <cellStyle name="표준 4 2 2 6 3 3 2 3" xfId="3271"/>
    <cellStyle name="표준 4 2 2 6 3 3 3" xfId="3272"/>
    <cellStyle name="표준 4 2 2 6 3 3 4" xfId="3273"/>
    <cellStyle name="표준 4 2 2 6 3 4" xfId="3274"/>
    <cellStyle name="표준 4 2 2 6 3 4 2" xfId="3275"/>
    <cellStyle name="표준 4 2 2 6 3 4 3" xfId="3276"/>
    <cellStyle name="표준 4 2 2 6 3 5" xfId="3277"/>
    <cellStyle name="표준 4 2 2 6 3 6" xfId="3278"/>
    <cellStyle name="표준 4 2 2 6 4" xfId="3279"/>
    <cellStyle name="표준 4 2 2 6 4 2" xfId="3280"/>
    <cellStyle name="표준 4 2 2 6 4 2 2" xfId="3281"/>
    <cellStyle name="표준 4 2 2 6 4 2 3" xfId="3282"/>
    <cellStyle name="표준 4 2 2 6 4 3" xfId="3283"/>
    <cellStyle name="표준 4 2 2 6 4 4" xfId="3284"/>
    <cellStyle name="표준 4 2 2 6 5" xfId="3285"/>
    <cellStyle name="표준 4 2 2 6 5 2" xfId="3286"/>
    <cellStyle name="표준 4 2 2 6 5 2 2" xfId="3287"/>
    <cellStyle name="표준 4 2 2 6 5 2 3" xfId="3288"/>
    <cellStyle name="표준 4 2 2 6 5 3" xfId="3289"/>
    <cellStyle name="표준 4 2 2 6 5 4" xfId="3290"/>
    <cellStyle name="표준 4 2 2 6 6" xfId="3291"/>
    <cellStyle name="표준 4 2 2 6 6 2" xfId="3292"/>
    <cellStyle name="표준 4 2 2 6 6 3" xfId="3293"/>
    <cellStyle name="표준 4 2 2 6 7" xfId="3294"/>
    <cellStyle name="표준 4 2 2 6 8" xfId="3295"/>
    <cellStyle name="표준 4 2 2 7" xfId="3296"/>
    <cellStyle name="표준 4 2 2 7 2" xfId="3297"/>
    <cellStyle name="표준 4 2 2 7 2 2" xfId="3298"/>
    <cellStyle name="표준 4 2 2 7 2 2 2" xfId="3299"/>
    <cellStyle name="표준 4 2 2 7 2 2 3" xfId="3300"/>
    <cellStyle name="표준 4 2 2 7 2 3" xfId="3301"/>
    <cellStyle name="표준 4 2 2 7 2 4" xfId="3302"/>
    <cellStyle name="표준 4 2 2 7 3" xfId="3303"/>
    <cellStyle name="표준 4 2 2 7 3 2" xfId="3304"/>
    <cellStyle name="표준 4 2 2 7 3 2 2" xfId="3305"/>
    <cellStyle name="표준 4 2 2 7 3 2 3" xfId="3306"/>
    <cellStyle name="표준 4 2 2 7 3 3" xfId="3307"/>
    <cellStyle name="표준 4 2 2 7 3 4" xfId="3308"/>
    <cellStyle name="표준 4 2 2 7 4" xfId="3309"/>
    <cellStyle name="표준 4 2 2 7 4 2" xfId="3310"/>
    <cellStyle name="표준 4 2 2 7 4 3" xfId="3311"/>
    <cellStyle name="표준 4 2 2 7 5" xfId="3312"/>
    <cellStyle name="표준 4 2 2 7 6" xfId="3313"/>
    <cellStyle name="표준 4 2 2 8" xfId="3314"/>
    <cellStyle name="표준 4 2 2 8 2" xfId="3315"/>
    <cellStyle name="표준 4 2 2 8 2 2" xfId="3316"/>
    <cellStyle name="표준 4 2 2 8 2 2 2" xfId="3317"/>
    <cellStyle name="표준 4 2 2 8 2 2 3" xfId="3318"/>
    <cellStyle name="표준 4 2 2 8 2 3" xfId="3319"/>
    <cellStyle name="표준 4 2 2 8 2 4" xfId="3320"/>
    <cellStyle name="표준 4 2 2 8 3" xfId="3321"/>
    <cellStyle name="표준 4 2 2 8 3 2" xfId="3322"/>
    <cellStyle name="표준 4 2 2 8 3 2 2" xfId="3323"/>
    <cellStyle name="표준 4 2 2 8 3 2 3" xfId="3324"/>
    <cellStyle name="표준 4 2 2 8 3 3" xfId="3325"/>
    <cellStyle name="표준 4 2 2 8 3 4" xfId="3326"/>
    <cellStyle name="표준 4 2 2 8 4" xfId="3327"/>
    <cellStyle name="표준 4 2 2 8 4 2" xfId="3328"/>
    <cellStyle name="표준 4 2 2 8 4 3" xfId="3329"/>
    <cellStyle name="표준 4 2 2 8 5" xfId="3330"/>
    <cellStyle name="표준 4 2 2 8 6" xfId="3331"/>
    <cellStyle name="표준 4 2 2 9" xfId="3332"/>
    <cellStyle name="표준 4 2 2 9 2" xfId="3333"/>
    <cellStyle name="표준 4 2 2 9 2 2" xfId="3334"/>
    <cellStyle name="표준 4 2 2 9 2 3" xfId="3335"/>
    <cellStyle name="표준 4 2 2 9 3" xfId="3336"/>
    <cellStyle name="표준 4 2 2 9 4" xfId="3337"/>
    <cellStyle name="표준 4 2 3" xfId="3338"/>
    <cellStyle name="표준 4 2 3 2" xfId="3339"/>
    <cellStyle name="표준 4 2 3 2 2" xfId="3340"/>
    <cellStyle name="표준 4 2 3 2 2 2" xfId="3341"/>
    <cellStyle name="표준 4 2 3 2 2 2 2" xfId="3342"/>
    <cellStyle name="표준 4 2 3 2 2 2 2 2" xfId="3343"/>
    <cellStyle name="표준 4 2 3 2 2 2 2 3" xfId="3344"/>
    <cellStyle name="표준 4 2 3 2 2 2 3" xfId="3345"/>
    <cellStyle name="표준 4 2 3 2 2 2 4" xfId="3346"/>
    <cellStyle name="표준 4 2 3 2 2 3" xfId="3347"/>
    <cellStyle name="표준 4 2 3 2 2 3 2" xfId="3348"/>
    <cellStyle name="표준 4 2 3 2 2 3 2 2" xfId="3349"/>
    <cellStyle name="표준 4 2 3 2 2 3 2 3" xfId="3350"/>
    <cellStyle name="표준 4 2 3 2 2 3 3" xfId="3351"/>
    <cellStyle name="표준 4 2 3 2 2 3 4" xfId="3352"/>
    <cellStyle name="표준 4 2 3 2 2 4" xfId="3353"/>
    <cellStyle name="표준 4 2 3 2 2 4 2" xfId="3354"/>
    <cellStyle name="표준 4 2 3 2 2 4 3" xfId="3355"/>
    <cellStyle name="표준 4 2 3 2 2 5" xfId="3356"/>
    <cellStyle name="표준 4 2 3 2 2 6" xfId="3357"/>
    <cellStyle name="표준 4 2 3 2 3" xfId="3358"/>
    <cellStyle name="표준 4 2 3 2 3 2" xfId="3359"/>
    <cellStyle name="표준 4 2 3 2 3 2 2" xfId="3360"/>
    <cellStyle name="표준 4 2 3 2 3 2 2 2" xfId="3361"/>
    <cellStyle name="표준 4 2 3 2 3 2 2 3" xfId="3362"/>
    <cellStyle name="표준 4 2 3 2 3 2 3" xfId="3363"/>
    <cellStyle name="표준 4 2 3 2 3 2 4" xfId="3364"/>
    <cellStyle name="표준 4 2 3 2 3 3" xfId="3365"/>
    <cellStyle name="표준 4 2 3 2 3 3 2" xfId="3366"/>
    <cellStyle name="표준 4 2 3 2 3 3 2 2" xfId="3367"/>
    <cellStyle name="표준 4 2 3 2 3 3 2 3" xfId="3368"/>
    <cellStyle name="표준 4 2 3 2 3 3 3" xfId="3369"/>
    <cellStyle name="표준 4 2 3 2 3 3 4" xfId="3370"/>
    <cellStyle name="표준 4 2 3 2 3 4" xfId="3371"/>
    <cellStyle name="표준 4 2 3 2 3 4 2" xfId="3372"/>
    <cellStyle name="표준 4 2 3 2 3 4 3" xfId="3373"/>
    <cellStyle name="표준 4 2 3 2 3 5" xfId="3374"/>
    <cellStyle name="표준 4 2 3 2 3 6" xfId="3375"/>
    <cellStyle name="표준 4 2 3 2 4" xfId="3376"/>
    <cellStyle name="표준 4 2 3 2 4 2" xfId="3377"/>
    <cellStyle name="표준 4 2 3 2 4 2 2" xfId="3378"/>
    <cellStyle name="표준 4 2 3 2 4 2 3" xfId="3379"/>
    <cellStyle name="표준 4 2 3 2 4 3" xfId="3380"/>
    <cellStyle name="표준 4 2 3 2 4 4" xfId="3381"/>
    <cellStyle name="표준 4 2 3 2 5" xfId="3382"/>
    <cellStyle name="표준 4 2 3 2 5 2" xfId="3383"/>
    <cellStyle name="표준 4 2 3 2 5 2 2" xfId="3384"/>
    <cellStyle name="표준 4 2 3 2 5 2 3" xfId="3385"/>
    <cellStyle name="표준 4 2 3 2 5 3" xfId="3386"/>
    <cellStyle name="표준 4 2 3 2 5 4" xfId="3387"/>
    <cellStyle name="표준 4 2 3 2 6" xfId="3388"/>
    <cellStyle name="표준 4 2 3 2 6 2" xfId="3389"/>
    <cellStyle name="표준 4 2 3 2 6 3" xfId="3390"/>
    <cellStyle name="표준 4 2 3 2 7" xfId="3391"/>
    <cellStyle name="표준 4 2 3 2 8" xfId="3392"/>
    <cellStyle name="표준 4 2 3 3" xfId="3393"/>
    <cellStyle name="표준 4 2 3 3 2" xfId="3394"/>
    <cellStyle name="표준 4 2 3 3 2 2" xfId="3395"/>
    <cellStyle name="표준 4 2 3 3 2 2 2" xfId="3396"/>
    <cellStyle name="표준 4 2 3 3 2 2 3" xfId="3397"/>
    <cellStyle name="표준 4 2 3 3 2 3" xfId="3398"/>
    <cellStyle name="표준 4 2 3 3 2 4" xfId="3399"/>
    <cellStyle name="표준 4 2 3 3 3" xfId="3400"/>
    <cellStyle name="표준 4 2 3 3 3 2" xfId="3401"/>
    <cellStyle name="표준 4 2 3 3 3 2 2" xfId="3402"/>
    <cellStyle name="표준 4 2 3 3 3 2 3" xfId="3403"/>
    <cellStyle name="표준 4 2 3 3 3 3" xfId="3404"/>
    <cellStyle name="표준 4 2 3 3 3 4" xfId="3405"/>
    <cellStyle name="표준 4 2 3 3 4" xfId="3406"/>
    <cellStyle name="표준 4 2 3 3 4 2" xfId="3407"/>
    <cellStyle name="표준 4 2 3 3 4 3" xfId="3408"/>
    <cellStyle name="표준 4 2 3 3 5" xfId="3409"/>
    <cellStyle name="표준 4 2 3 3 6" xfId="3410"/>
    <cellStyle name="표준 4 2 3 4" xfId="3411"/>
    <cellStyle name="표준 4 2 3 4 2" xfId="3412"/>
    <cellStyle name="표준 4 2 3 4 2 2" xfId="3413"/>
    <cellStyle name="표준 4 2 3 4 2 2 2" xfId="3414"/>
    <cellStyle name="표준 4 2 3 4 2 2 3" xfId="3415"/>
    <cellStyle name="표준 4 2 3 4 2 3" xfId="3416"/>
    <cellStyle name="표준 4 2 3 4 2 4" xfId="3417"/>
    <cellStyle name="표준 4 2 3 4 3" xfId="3418"/>
    <cellStyle name="표준 4 2 3 4 3 2" xfId="3419"/>
    <cellStyle name="표준 4 2 3 4 3 2 2" xfId="3420"/>
    <cellStyle name="표준 4 2 3 4 3 2 3" xfId="3421"/>
    <cellStyle name="표준 4 2 3 4 3 3" xfId="3422"/>
    <cellStyle name="표준 4 2 3 4 3 4" xfId="3423"/>
    <cellStyle name="표준 4 2 3 4 4" xfId="3424"/>
    <cellStyle name="표준 4 2 3 4 4 2" xfId="3425"/>
    <cellStyle name="표준 4 2 3 4 4 3" xfId="3426"/>
    <cellStyle name="표준 4 2 3 4 5" xfId="3427"/>
    <cellStyle name="표준 4 2 3 4 6" xfId="3428"/>
    <cellStyle name="표준 4 2 3 5" xfId="3429"/>
    <cellStyle name="표준 4 2 3 5 2" xfId="3430"/>
    <cellStyle name="표준 4 2 3 5 2 2" xfId="3431"/>
    <cellStyle name="표준 4 2 3 5 2 3" xfId="3432"/>
    <cellStyle name="표준 4 2 3 5 3" xfId="3433"/>
    <cellStyle name="표준 4 2 3 5 4" xfId="3434"/>
    <cellStyle name="표준 4 2 3 6" xfId="3435"/>
    <cellStyle name="표준 4 2 3 6 2" xfId="3436"/>
    <cellStyle name="표준 4 2 3 6 2 2" xfId="3437"/>
    <cellStyle name="표준 4 2 3 6 2 3" xfId="3438"/>
    <cellStyle name="표준 4 2 3 6 3" xfId="3439"/>
    <cellStyle name="표준 4 2 3 6 4" xfId="3440"/>
    <cellStyle name="표준 4 2 3 7" xfId="3441"/>
    <cellStyle name="표준 4 2 3 7 2" xfId="3442"/>
    <cellStyle name="표준 4 2 3 7 3" xfId="3443"/>
    <cellStyle name="표준 4 2 3 8" xfId="3444"/>
    <cellStyle name="표준 4 2 3 9" xfId="3445"/>
    <cellStyle name="표준 4 2 4" xfId="3446"/>
    <cellStyle name="표준 4 2 4 2" xfId="3447"/>
    <cellStyle name="표준 4 2 4 2 2" xfId="3448"/>
    <cellStyle name="표준 4 2 4 2 2 2" xfId="3449"/>
    <cellStyle name="표준 4 2 4 2 2 2 2" xfId="3450"/>
    <cellStyle name="표준 4 2 4 2 2 2 3" xfId="3451"/>
    <cellStyle name="표준 4 2 4 2 2 3" xfId="3452"/>
    <cellStyle name="표준 4 2 4 2 2 4" xfId="3453"/>
    <cellStyle name="표준 4 2 4 2 3" xfId="3454"/>
    <cellStyle name="표준 4 2 4 2 3 2" xfId="3455"/>
    <cellStyle name="표준 4 2 4 2 3 2 2" xfId="3456"/>
    <cellStyle name="표준 4 2 4 2 3 2 3" xfId="3457"/>
    <cellStyle name="표준 4 2 4 2 3 3" xfId="3458"/>
    <cellStyle name="표준 4 2 4 2 3 4" xfId="3459"/>
    <cellStyle name="표준 4 2 4 2 4" xfId="3460"/>
    <cellStyle name="표준 4 2 4 2 4 2" xfId="3461"/>
    <cellStyle name="표준 4 2 4 2 4 3" xfId="3462"/>
    <cellStyle name="표준 4 2 4 2 5" xfId="3463"/>
    <cellStyle name="표준 4 2 4 2 6" xfId="3464"/>
    <cellStyle name="표준 4 2 4 3" xfId="3465"/>
    <cellStyle name="표준 4 2 4 3 2" xfId="3466"/>
    <cellStyle name="표준 4 2 4 3 2 2" xfId="3467"/>
    <cellStyle name="표준 4 2 4 3 2 2 2" xfId="3468"/>
    <cellStyle name="표준 4 2 4 3 2 2 3" xfId="3469"/>
    <cellStyle name="표준 4 2 4 3 2 3" xfId="3470"/>
    <cellStyle name="표준 4 2 4 3 2 4" xfId="3471"/>
    <cellStyle name="표준 4 2 4 3 3" xfId="3472"/>
    <cellStyle name="표준 4 2 4 3 3 2" xfId="3473"/>
    <cellStyle name="표준 4 2 4 3 3 2 2" xfId="3474"/>
    <cellStyle name="표준 4 2 4 3 3 2 3" xfId="3475"/>
    <cellStyle name="표준 4 2 4 3 3 3" xfId="3476"/>
    <cellStyle name="표준 4 2 4 3 3 4" xfId="3477"/>
    <cellStyle name="표준 4 2 4 3 4" xfId="3478"/>
    <cellStyle name="표준 4 2 4 3 4 2" xfId="3479"/>
    <cellStyle name="표준 4 2 4 3 4 3" xfId="3480"/>
    <cellStyle name="표준 4 2 4 3 5" xfId="3481"/>
    <cellStyle name="표준 4 2 4 3 6" xfId="3482"/>
    <cellStyle name="표준 4 2 4 4" xfId="3483"/>
    <cellStyle name="표준 4 2 4 4 2" xfId="3484"/>
    <cellStyle name="표준 4 2 4 4 2 2" xfId="3485"/>
    <cellStyle name="표준 4 2 4 4 2 3" xfId="3486"/>
    <cellStyle name="표준 4 2 4 4 3" xfId="3487"/>
    <cellStyle name="표준 4 2 4 4 4" xfId="3488"/>
    <cellStyle name="표준 4 2 4 5" xfId="3489"/>
    <cellStyle name="표준 4 2 4 5 2" xfId="3490"/>
    <cellStyle name="표준 4 2 4 5 2 2" xfId="3491"/>
    <cellStyle name="표준 4 2 4 5 2 3" xfId="3492"/>
    <cellStyle name="표준 4 2 4 5 3" xfId="3493"/>
    <cellStyle name="표준 4 2 4 5 4" xfId="3494"/>
    <cellStyle name="표준 4 2 4 6" xfId="3495"/>
    <cellStyle name="표준 4 2 4 6 2" xfId="3496"/>
    <cellStyle name="표준 4 2 4 6 3" xfId="3497"/>
    <cellStyle name="표준 4 2 4 7" xfId="3498"/>
    <cellStyle name="표준 4 2 4 8" xfId="3499"/>
    <cellStyle name="표준 4 2 5" xfId="3500"/>
    <cellStyle name="표준 4 2 5 2" xfId="3501"/>
    <cellStyle name="표준 4 2 5 2 2" xfId="3502"/>
    <cellStyle name="표준 4 2 5 2 2 2" xfId="3503"/>
    <cellStyle name="표준 4 2 5 2 2 3" xfId="3504"/>
    <cellStyle name="표준 4 2 5 2 3" xfId="3505"/>
    <cellStyle name="표준 4 2 5 2 4" xfId="3506"/>
    <cellStyle name="표준 4 2 5 3" xfId="3507"/>
    <cellStyle name="표준 4 2 5 3 2" xfId="3508"/>
    <cellStyle name="표준 4 2 5 3 2 2" xfId="3509"/>
    <cellStyle name="표준 4 2 5 3 2 3" xfId="3510"/>
    <cellStyle name="표준 4 2 5 3 3" xfId="3511"/>
    <cellStyle name="표준 4 2 5 3 4" xfId="3512"/>
    <cellStyle name="표준 4 2 5 4" xfId="3513"/>
    <cellStyle name="표준 4 2 5 4 2" xfId="3514"/>
    <cellStyle name="표준 4 2 5 4 3" xfId="3515"/>
    <cellStyle name="표준 4 2 5 5" xfId="3516"/>
    <cellStyle name="표준 4 2 5 6" xfId="3517"/>
    <cellStyle name="표준 4 2 6" xfId="3518"/>
    <cellStyle name="표준 4 2 6 2" xfId="3519"/>
    <cellStyle name="표준 4 2 6 2 2" xfId="3520"/>
    <cellStyle name="표준 4 2 6 2 2 2" xfId="3521"/>
    <cellStyle name="표준 4 2 6 2 2 3" xfId="3522"/>
    <cellStyle name="표준 4 2 6 2 3" xfId="3523"/>
    <cellStyle name="표준 4 2 6 2 4" xfId="3524"/>
    <cellStyle name="표준 4 2 6 3" xfId="3525"/>
    <cellStyle name="표준 4 2 6 3 2" xfId="3526"/>
    <cellStyle name="표준 4 2 6 3 2 2" xfId="3527"/>
    <cellStyle name="표준 4 2 6 3 2 3" xfId="3528"/>
    <cellStyle name="표준 4 2 6 3 3" xfId="3529"/>
    <cellStyle name="표준 4 2 6 3 4" xfId="3530"/>
    <cellStyle name="표준 4 2 6 4" xfId="3531"/>
    <cellStyle name="표준 4 2 6 4 2" xfId="3532"/>
    <cellStyle name="표준 4 2 6 4 3" xfId="3533"/>
    <cellStyle name="표준 4 2 6 5" xfId="3534"/>
    <cellStyle name="표준 4 2 6 6" xfId="3535"/>
    <cellStyle name="표준 4 2 7" xfId="3536"/>
    <cellStyle name="표준 4 2 7 2" xfId="3537"/>
    <cellStyle name="표준 4 2 7 2 2" xfId="3538"/>
    <cellStyle name="표준 4 2 7 2 3" xfId="3539"/>
    <cellStyle name="표준 4 2 7 3" xfId="3540"/>
    <cellStyle name="표준 4 2 7 4" xfId="3541"/>
    <cellStyle name="표준 4 2 8" xfId="3542"/>
    <cellStyle name="표준 4 2 8 2" xfId="3543"/>
    <cellStyle name="표준 4 2 8 2 2" xfId="3544"/>
    <cellStyle name="표준 4 2 8 2 3" xfId="3545"/>
    <cellStyle name="표준 4 2 8 3" xfId="3546"/>
    <cellStyle name="표준 4 2 8 4" xfId="3547"/>
    <cellStyle name="표준 4 2 9" xfId="3548"/>
    <cellStyle name="표준 4 2 9 2" xfId="3549"/>
    <cellStyle name="표준 4 2 9 3" xfId="3550"/>
    <cellStyle name="표준 4 3" xfId="3551"/>
    <cellStyle name="표준 4 3 2" xfId="3552"/>
    <cellStyle name="표준 4 3 2 2" xfId="3553"/>
    <cellStyle name="표준 4 3 2 2 2" xfId="3554"/>
    <cellStyle name="표준 4 3 2 2 2 2" xfId="3555"/>
    <cellStyle name="표준 4 3 2 2 2 2 2" xfId="3556"/>
    <cellStyle name="표준 4 3 2 2 2 2 3" xfId="3557"/>
    <cellStyle name="표준 4 3 2 2 2 3" xfId="3558"/>
    <cellStyle name="표준 4 3 2 2 2 4" xfId="3559"/>
    <cellStyle name="표준 4 3 2 2 3" xfId="3560"/>
    <cellStyle name="표준 4 3 2 2 3 2" xfId="3561"/>
    <cellStyle name="표준 4 3 2 2 3 2 2" xfId="3562"/>
    <cellStyle name="표준 4 3 2 2 3 2 3" xfId="3563"/>
    <cellStyle name="표준 4 3 2 2 3 3" xfId="3564"/>
    <cellStyle name="표준 4 3 2 2 3 4" xfId="3565"/>
    <cellStyle name="표준 4 3 2 2 4" xfId="3566"/>
    <cellStyle name="표준 4 3 2 2 4 2" xfId="3567"/>
    <cellStyle name="표준 4 3 2 2 4 3" xfId="3568"/>
    <cellStyle name="표준 4 3 2 2 5" xfId="3569"/>
    <cellStyle name="표준 4 3 2 2 6" xfId="3570"/>
    <cellStyle name="표준 4 3 2 3" xfId="3571"/>
    <cellStyle name="표준 4 3 2 3 2" xfId="3572"/>
    <cellStyle name="표준 4 3 2 3 2 2" xfId="3573"/>
    <cellStyle name="표준 4 3 2 3 2 2 2" xfId="3574"/>
    <cellStyle name="표준 4 3 2 3 2 2 3" xfId="3575"/>
    <cellStyle name="표준 4 3 2 3 2 3" xfId="3576"/>
    <cellStyle name="표준 4 3 2 3 2 4" xfId="3577"/>
    <cellStyle name="표준 4 3 2 3 3" xfId="3578"/>
    <cellStyle name="표준 4 3 2 3 3 2" xfId="3579"/>
    <cellStyle name="표준 4 3 2 3 3 2 2" xfId="3580"/>
    <cellStyle name="표준 4 3 2 3 3 2 3" xfId="3581"/>
    <cellStyle name="표준 4 3 2 3 3 3" xfId="3582"/>
    <cellStyle name="표준 4 3 2 3 3 4" xfId="3583"/>
    <cellStyle name="표준 4 3 2 3 4" xfId="3584"/>
    <cellStyle name="표준 4 3 2 3 4 2" xfId="3585"/>
    <cellStyle name="표준 4 3 2 3 4 3" xfId="3586"/>
    <cellStyle name="표준 4 3 2 3 5" xfId="3587"/>
    <cellStyle name="표준 4 3 2 3 6" xfId="3588"/>
    <cellStyle name="표준 4 3 2 4" xfId="3589"/>
    <cellStyle name="표준 4 3 2 4 2" xfId="3590"/>
    <cellStyle name="표준 4 3 2 4 2 2" xfId="3591"/>
    <cellStyle name="표준 4 3 2 4 2 3" xfId="3592"/>
    <cellStyle name="표준 4 3 2 4 3" xfId="3593"/>
    <cellStyle name="표준 4 3 2 4 4" xfId="3594"/>
    <cellStyle name="표준 4 3 2 5" xfId="3595"/>
    <cellStyle name="표준 4 3 2 5 2" xfId="3596"/>
    <cellStyle name="표준 4 3 2 5 2 2" xfId="3597"/>
    <cellStyle name="표준 4 3 2 5 2 3" xfId="3598"/>
    <cellStyle name="표준 4 3 2 5 3" xfId="3599"/>
    <cellStyle name="표준 4 3 2 5 4" xfId="3600"/>
    <cellStyle name="표준 4 3 2 6" xfId="3601"/>
    <cellStyle name="표준 4 3 2 6 2" xfId="3602"/>
    <cellStyle name="표준 4 3 2 6 3" xfId="3603"/>
    <cellStyle name="표준 4 3 2 7" xfId="3604"/>
    <cellStyle name="표준 4 3 2 8" xfId="3605"/>
    <cellStyle name="표준 4 3 3" xfId="3606"/>
    <cellStyle name="표준 4 3 3 2" xfId="3607"/>
    <cellStyle name="표준 4 3 3 2 2" xfId="3608"/>
    <cellStyle name="표준 4 3 3 2 2 2" xfId="3609"/>
    <cellStyle name="표준 4 3 3 2 2 3" xfId="3610"/>
    <cellStyle name="표준 4 3 3 2 3" xfId="3611"/>
    <cellStyle name="표준 4 3 3 2 4" xfId="3612"/>
    <cellStyle name="표준 4 3 3 3" xfId="3613"/>
    <cellStyle name="표준 4 3 3 3 2" xfId="3614"/>
    <cellStyle name="표준 4 3 3 3 2 2" xfId="3615"/>
    <cellStyle name="표준 4 3 3 3 2 3" xfId="3616"/>
    <cellStyle name="표준 4 3 3 3 3" xfId="3617"/>
    <cellStyle name="표준 4 3 3 3 4" xfId="3618"/>
    <cellStyle name="표준 4 3 3 4" xfId="3619"/>
    <cellStyle name="표준 4 3 3 4 2" xfId="3620"/>
    <cellStyle name="표준 4 3 3 4 3" xfId="3621"/>
    <cellStyle name="표준 4 3 3 5" xfId="3622"/>
    <cellStyle name="표준 4 3 3 6" xfId="3623"/>
    <cellStyle name="표준 4 3 4" xfId="3624"/>
    <cellStyle name="표준 4 3 4 2" xfId="3625"/>
    <cellStyle name="표준 4 3 4 2 2" xfId="3626"/>
    <cellStyle name="표준 4 3 4 2 2 2" xfId="3627"/>
    <cellStyle name="표준 4 3 4 2 2 3" xfId="3628"/>
    <cellStyle name="표준 4 3 4 2 3" xfId="3629"/>
    <cellStyle name="표준 4 3 4 2 4" xfId="3630"/>
    <cellStyle name="표준 4 3 4 3" xfId="3631"/>
    <cellStyle name="표준 4 3 4 3 2" xfId="3632"/>
    <cellStyle name="표준 4 3 4 3 2 2" xfId="3633"/>
    <cellStyle name="표준 4 3 4 3 2 3" xfId="3634"/>
    <cellStyle name="표준 4 3 4 3 3" xfId="3635"/>
    <cellStyle name="표준 4 3 4 3 4" xfId="3636"/>
    <cellStyle name="표준 4 3 4 4" xfId="3637"/>
    <cellStyle name="표준 4 3 4 4 2" xfId="3638"/>
    <cellStyle name="표준 4 3 4 4 3" xfId="3639"/>
    <cellStyle name="표준 4 3 4 5" xfId="3640"/>
    <cellStyle name="표준 4 3 4 6" xfId="3641"/>
    <cellStyle name="표준 4 3 5" xfId="3642"/>
    <cellStyle name="표준 4 3 5 2" xfId="3643"/>
    <cellStyle name="표준 4 3 5 2 2" xfId="3644"/>
    <cellStyle name="표준 4 3 5 2 3" xfId="3645"/>
    <cellStyle name="표준 4 3 5 3" xfId="3646"/>
    <cellStyle name="표준 4 3 5 4" xfId="3647"/>
    <cellStyle name="표준 4 3 6" xfId="3648"/>
    <cellStyle name="표준 4 3 6 2" xfId="3649"/>
    <cellStyle name="표준 4 3 6 2 2" xfId="3650"/>
    <cellStyle name="표준 4 3 6 2 3" xfId="3651"/>
    <cellStyle name="표준 4 3 6 3" xfId="3652"/>
    <cellStyle name="표준 4 3 6 4" xfId="3653"/>
    <cellStyle name="표준 4 3 7" xfId="3654"/>
    <cellStyle name="표준 4 3 7 2" xfId="3655"/>
    <cellStyle name="표준 4 3 7 3" xfId="3656"/>
    <cellStyle name="표준 4 3 8" xfId="3657"/>
    <cellStyle name="표준 4 3 9" xfId="3658"/>
    <cellStyle name="표준 4 4" xfId="3659"/>
    <cellStyle name="표준 4 4 2" xfId="3660"/>
    <cellStyle name="표준 4 4 2 2" xfId="3661"/>
    <cellStyle name="표준 4 4 2 2 2" xfId="3662"/>
    <cellStyle name="표준 4 4 2 2 2 2" xfId="3663"/>
    <cellStyle name="표준 4 4 2 2 2 3" xfId="3664"/>
    <cellStyle name="표준 4 4 2 2 3" xfId="3665"/>
    <cellStyle name="표준 4 4 2 2 4" xfId="3666"/>
    <cellStyle name="표준 4 4 2 3" xfId="3667"/>
    <cellStyle name="표준 4 4 2 3 2" xfId="3668"/>
    <cellStyle name="표준 4 4 2 3 2 2" xfId="3669"/>
    <cellStyle name="표준 4 4 2 3 2 3" xfId="3670"/>
    <cellStyle name="표준 4 4 2 3 3" xfId="3671"/>
    <cellStyle name="표준 4 4 2 3 4" xfId="3672"/>
    <cellStyle name="표준 4 4 2 4" xfId="3673"/>
    <cellStyle name="표준 4 4 2 4 2" xfId="3674"/>
    <cellStyle name="표준 4 4 2 4 3" xfId="3675"/>
    <cellStyle name="표준 4 4 2 5" xfId="3676"/>
    <cellStyle name="표준 4 4 2 6" xfId="3677"/>
    <cellStyle name="표준 4 4 3" xfId="3678"/>
    <cellStyle name="표준 4 4 3 2" xfId="3679"/>
    <cellStyle name="표준 4 4 3 2 2" xfId="3680"/>
    <cellStyle name="표준 4 4 3 2 2 2" xfId="3681"/>
    <cellStyle name="표준 4 4 3 2 2 3" xfId="3682"/>
    <cellStyle name="표준 4 4 3 2 3" xfId="3683"/>
    <cellStyle name="표준 4 4 3 2 4" xfId="3684"/>
    <cellStyle name="표준 4 4 3 3" xfId="3685"/>
    <cellStyle name="표준 4 4 3 3 2" xfId="3686"/>
    <cellStyle name="표준 4 4 3 3 2 2" xfId="3687"/>
    <cellStyle name="표준 4 4 3 3 2 3" xfId="3688"/>
    <cellStyle name="표준 4 4 3 3 3" xfId="3689"/>
    <cellStyle name="표준 4 4 3 3 4" xfId="3690"/>
    <cellStyle name="표준 4 4 3 4" xfId="3691"/>
    <cellStyle name="표준 4 4 3 4 2" xfId="3692"/>
    <cellStyle name="표준 4 4 3 4 3" xfId="3693"/>
    <cellStyle name="표준 4 4 3 5" xfId="3694"/>
    <cellStyle name="표준 4 4 3 6" xfId="3695"/>
    <cellStyle name="표준 4 4 4" xfId="3696"/>
    <cellStyle name="표준 4 4 4 2" xfId="3697"/>
    <cellStyle name="표준 4 4 4 2 2" xfId="3698"/>
    <cellStyle name="표준 4 4 4 2 3" xfId="3699"/>
    <cellStyle name="표준 4 4 4 3" xfId="3700"/>
    <cellStyle name="표준 4 4 4 4" xfId="3701"/>
    <cellStyle name="표준 4 4 5" xfId="3702"/>
    <cellStyle name="표준 4 4 5 2" xfId="3703"/>
    <cellStyle name="표준 4 4 5 2 2" xfId="3704"/>
    <cellStyle name="표준 4 4 5 2 3" xfId="3705"/>
    <cellStyle name="표준 4 4 5 3" xfId="3706"/>
    <cellStyle name="표준 4 4 5 4" xfId="3707"/>
    <cellStyle name="표준 4 4 6" xfId="3708"/>
    <cellStyle name="표준 4 4 6 2" xfId="3709"/>
    <cellStyle name="표준 4 4 6 3" xfId="3710"/>
    <cellStyle name="표준 4 4 7" xfId="3711"/>
    <cellStyle name="표준 4 4 8" xfId="3712"/>
    <cellStyle name="표준 4 5" xfId="3713"/>
    <cellStyle name="표준 4 5 2" xfId="3714"/>
    <cellStyle name="표준 4 5 2 2" xfId="3715"/>
    <cellStyle name="표준 4 5 2 2 2" xfId="3716"/>
    <cellStyle name="표준 4 5 2 2 3" xfId="3717"/>
    <cellStyle name="표준 4 5 2 3" xfId="3718"/>
    <cellStyle name="표준 4 5 2 4" xfId="3719"/>
    <cellStyle name="표준 4 5 2 5" xfId="3720"/>
    <cellStyle name="표준 4 5 2 6" xfId="3721"/>
    <cellStyle name="표준 4 5 3" xfId="3722"/>
    <cellStyle name="표준 4 5 3 2" xfId="3723"/>
    <cellStyle name="표준 4 5 3 2 2" xfId="3724"/>
    <cellStyle name="표준 4 5 3 2 3" xfId="3725"/>
    <cellStyle name="표준 4 5 3 3" xfId="3726"/>
    <cellStyle name="표준 4 5 3 4" xfId="3727"/>
    <cellStyle name="표준 4 5 4" xfId="3728"/>
    <cellStyle name="표준 4 5 4 2" xfId="3729"/>
    <cellStyle name="표준 4 5 4 3" xfId="3730"/>
    <cellStyle name="표준 4 5 5" xfId="3731"/>
    <cellStyle name="표준 4 5 6" xfId="3732"/>
    <cellStyle name="표준 4 5 7" xfId="3733"/>
    <cellStyle name="표준 4 6" xfId="3734"/>
    <cellStyle name="표준 4 6 2" xfId="3735"/>
    <cellStyle name="표준 4 6 2 2" xfId="3736"/>
    <cellStyle name="표준 4 6 2 2 2" xfId="3737"/>
    <cellStyle name="표준 4 6 2 2 3" xfId="3738"/>
    <cellStyle name="표준 4 6 2 3" xfId="3739"/>
    <cellStyle name="표준 4 6 2 4" xfId="3740"/>
    <cellStyle name="표준 4 6 3" xfId="3741"/>
    <cellStyle name="표준 4 6 3 2" xfId="3742"/>
    <cellStyle name="표준 4 6 3 2 2" xfId="3743"/>
    <cellStyle name="표준 4 6 3 2 3" xfId="3744"/>
    <cellStyle name="표준 4 6 3 3" xfId="3745"/>
    <cellStyle name="표준 4 6 3 4" xfId="3746"/>
    <cellStyle name="표준 4 6 4" xfId="3747"/>
    <cellStyle name="표준 4 6 4 2" xfId="3748"/>
    <cellStyle name="표준 4 6 4 3" xfId="3749"/>
    <cellStyle name="표준 4 6 5" xfId="3750"/>
    <cellStyle name="표준 4 6 6" xfId="3751"/>
    <cellStyle name="표준 4 7" xfId="3752"/>
    <cellStyle name="표준 4 7 2" xfId="3753"/>
    <cellStyle name="표준 4 7 2 2" xfId="3754"/>
    <cellStyle name="표준 4 7 2 3" xfId="3755"/>
    <cellStyle name="표준 4 7 3" xfId="3756"/>
    <cellStyle name="표준 4 7 4" xfId="3757"/>
    <cellStyle name="표준 4 8" xfId="3758"/>
    <cellStyle name="표준 4 8 2" xfId="3759"/>
    <cellStyle name="표준 4 8 2 2" xfId="3760"/>
    <cellStyle name="표준 4 8 2 3" xfId="3761"/>
    <cellStyle name="표준 4 8 3" xfId="3762"/>
    <cellStyle name="표준 4 8 4" xfId="3763"/>
    <cellStyle name="표준 4 9" xfId="3764"/>
    <cellStyle name="표준 4 9 2" xfId="3765"/>
    <cellStyle name="표준 4 9 3" xfId="3766"/>
    <cellStyle name="표준 4_늘푸른씨앤씨(미화)" xfId="3767"/>
    <cellStyle name="표준 5" xfId="3768"/>
    <cellStyle name="표준 5 2" xfId="3769"/>
    <cellStyle name="표준 5 2 2" xfId="3770"/>
    <cellStyle name="표준 5 3" xfId="3771"/>
    <cellStyle name="표준 5 3 2" xfId="3772"/>
    <cellStyle name="표준 5 4" xfId="3773"/>
    <cellStyle name="표준 5 5" xfId="4034"/>
    <cellStyle name="표준 6" xfId="3774"/>
    <cellStyle name="표준 6 16" xfId="3775"/>
    <cellStyle name="표준 6 16 2" xfId="3776"/>
    <cellStyle name="표준 6 2" xfId="3777"/>
    <cellStyle name="표준 6 2 2" xfId="3778"/>
    <cellStyle name="표준 6 3" xfId="3779"/>
    <cellStyle name="표준 6 4" xfId="4035"/>
    <cellStyle name="표준 7" xfId="3780"/>
    <cellStyle name="표준 7 10" xfId="3781"/>
    <cellStyle name="표준 7 2" xfId="3782"/>
    <cellStyle name="표준 7 2 2" xfId="3783"/>
    <cellStyle name="표준 7 2 2 2" xfId="3784"/>
    <cellStyle name="표준 7 2 2 2 2" xfId="3785"/>
    <cellStyle name="표준 7 2 2 2 2 2" xfId="3786"/>
    <cellStyle name="표준 7 2 2 2 2 3" xfId="3787"/>
    <cellStyle name="표준 7 2 2 2 3" xfId="3788"/>
    <cellStyle name="표준 7 2 2 2 3 2" xfId="3789"/>
    <cellStyle name="표준 7 2 2 2 3 2 2" xfId="3790"/>
    <cellStyle name="표준 7 2 2 2 3 2 3" xfId="3791"/>
    <cellStyle name="표준 7 2 2 2 3 3" xfId="3792"/>
    <cellStyle name="표준 7 2 2 2 3 3 2" xfId="3793"/>
    <cellStyle name="표준 7 2 2 2 3 3 3" xfId="3794"/>
    <cellStyle name="표준 7 2 2 2 3 3 4" xfId="3795"/>
    <cellStyle name="표준 7 2 2 2 3 4" xfId="3796"/>
    <cellStyle name="표준 7 2 2 2 3 5" xfId="3797"/>
    <cellStyle name="표준 7 2 2 2 4" xfId="3798"/>
    <cellStyle name="표준 7 2 2 2 5" xfId="3799"/>
    <cellStyle name="표준 7 2 2 3" xfId="3800"/>
    <cellStyle name="표준 7 2 2 4" xfId="3801"/>
    <cellStyle name="표준 7 2 3" xfId="3802"/>
    <cellStyle name="표준 7 2 3 2" xfId="3803"/>
    <cellStyle name="표준 7 2 3 2 2" xfId="3804"/>
    <cellStyle name="표준 7 2 3 2 3" xfId="3805"/>
    <cellStyle name="표준 7 2 3 3" xfId="3806"/>
    <cellStyle name="표준 7 2 3 4" xfId="3807"/>
    <cellStyle name="표준 7 2 4" xfId="3808"/>
    <cellStyle name="표준 7 2 4 2" xfId="3809"/>
    <cellStyle name="표준 7 2 4 3" xfId="3810"/>
    <cellStyle name="표준 7 2 5" xfId="3811"/>
    <cellStyle name="표준 7 2 6" xfId="3812"/>
    <cellStyle name="표준 7 3" xfId="3813"/>
    <cellStyle name="표준 7 3 2" xfId="3814"/>
    <cellStyle name="표준 7 3 2 2" xfId="3815"/>
    <cellStyle name="표준 7 3 2 3" xfId="3816"/>
    <cellStyle name="표준 7 3 3" xfId="3817"/>
    <cellStyle name="표준 7 3 4" xfId="3818"/>
    <cellStyle name="표준 7 4" xfId="3819"/>
    <cellStyle name="표준 7 4 2" xfId="3820"/>
    <cellStyle name="표준 7 4 2 2" xfId="3821"/>
    <cellStyle name="표준 7 4 2 3" xfId="3822"/>
    <cellStyle name="표준 7 4 3" xfId="3823"/>
    <cellStyle name="표준 7 4 4" xfId="3824"/>
    <cellStyle name="표준 7 5" xfId="3825"/>
    <cellStyle name="표준 7 5 2" xfId="3826"/>
    <cellStyle name="표준 7 5 3" xfId="3827"/>
    <cellStyle name="표준 7 6" xfId="3828"/>
    <cellStyle name="표준 7 6 2" xfId="3829"/>
    <cellStyle name="표준 7 6 2 2" xfId="3830"/>
    <cellStyle name="표준 7 6 2 3" xfId="3831"/>
    <cellStyle name="표준 7 6 3" xfId="3832"/>
    <cellStyle name="표준 7 6 3 2" xfId="3833"/>
    <cellStyle name="표준 7 6 3 2 2" xfId="3834"/>
    <cellStyle name="표준 7 6 3 2 3" xfId="3835"/>
    <cellStyle name="표준 7 6 3 3" xfId="3836"/>
    <cellStyle name="표준 7 6 3 3 2" xfId="3837"/>
    <cellStyle name="표준 7 6 3 3 2 2" xfId="3838"/>
    <cellStyle name="표준 7 6 3 3 3" xfId="3839"/>
    <cellStyle name="표준 7 6 3 3 4" xfId="3840"/>
    <cellStyle name="표준 7 6 3 4" xfId="3841"/>
    <cellStyle name="표준 7 6 3 5" xfId="3842"/>
    <cellStyle name="표준 7 6 4" xfId="3843"/>
    <cellStyle name="표준 7 6 5" xfId="3844"/>
    <cellStyle name="표준 7 7" xfId="3845"/>
    <cellStyle name="표준 7 7 2" xfId="3846"/>
    <cellStyle name="표준 7 7 3" xfId="3847"/>
    <cellStyle name="표준 7 8" xfId="3848"/>
    <cellStyle name="표준 7 8 2" xfId="3849"/>
    <cellStyle name="표준 7 8 2 2" xfId="3850"/>
    <cellStyle name="표준 7 8 2 3" xfId="3851"/>
    <cellStyle name="표준 7 8 3" xfId="3852"/>
    <cellStyle name="표준 7 8 3 2" xfId="3853"/>
    <cellStyle name="표준 7 8 3 2 2" xfId="3854"/>
    <cellStyle name="표준 7 8 3 3" xfId="3855"/>
    <cellStyle name="표준 7 8 3 4" xfId="3856"/>
    <cellStyle name="표준 7 8 4" xfId="3857"/>
    <cellStyle name="표준 7 8 5" xfId="3858"/>
    <cellStyle name="표준 7 9" xfId="3859"/>
    <cellStyle name="표준 8" xfId="3860"/>
    <cellStyle name="표준 8 10" xfId="3861"/>
    <cellStyle name="표준 8 2" xfId="3862"/>
    <cellStyle name="표준 8 2 2" xfId="3863"/>
    <cellStyle name="표준 8 2 2 2" xfId="3864"/>
    <cellStyle name="표준 8 2 2 2 2" xfId="3865"/>
    <cellStyle name="표준 8 2 2 2 2 2" xfId="3866"/>
    <cellStyle name="표준 8 2 2 2 2 3" xfId="3867"/>
    <cellStyle name="표준 8 2 2 2 3" xfId="3868"/>
    <cellStyle name="표준 8 2 2 2 3 2" xfId="3869"/>
    <cellStyle name="표준 8 2 2 2 3 2 2" xfId="3870"/>
    <cellStyle name="표준 8 2 2 2 3 2 3" xfId="3871"/>
    <cellStyle name="표준 8 2 2 2 3 3" xfId="3872"/>
    <cellStyle name="표준 8 2 2 2 3 3 2" xfId="3873"/>
    <cellStyle name="표준 8 2 2 2 3 3 3" xfId="3874"/>
    <cellStyle name="표준 8 2 2 2 3 3 4" xfId="3875"/>
    <cellStyle name="표준 8 2 2 2 3 4" xfId="3876"/>
    <cellStyle name="표준 8 2 2 2 3 5" xfId="3877"/>
    <cellStyle name="표준 8 2 2 2 4" xfId="3878"/>
    <cellStyle name="표준 8 2 2 2 5" xfId="3879"/>
    <cellStyle name="표준 8 2 2 3" xfId="3880"/>
    <cellStyle name="표준 8 2 2 4" xfId="3881"/>
    <cellStyle name="표준 8 2 3" xfId="3882"/>
    <cellStyle name="표준 8 2 3 2" xfId="3883"/>
    <cellStyle name="표준 8 2 3 2 2" xfId="3884"/>
    <cellStyle name="표준 8 2 3 2 3" xfId="3885"/>
    <cellStyle name="표준 8 2 3 3" xfId="3886"/>
    <cellStyle name="표준 8 2 3 4" xfId="3887"/>
    <cellStyle name="표준 8 2 4" xfId="3888"/>
    <cellStyle name="표준 8 2 4 2" xfId="3889"/>
    <cellStyle name="표준 8 2 4 3" xfId="3890"/>
    <cellStyle name="표준 8 2 5" xfId="3891"/>
    <cellStyle name="표준 8 2 6" xfId="3892"/>
    <cellStyle name="표준 8 3" xfId="3893"/>
    <cellStyle name="표준 8 3 2" xfId="3894"/>
    <cellStyle name="표준 8 3 2 2" xfId="3895"/>
    <cellStyle name="표준 8 3 2 3" xfId="3896"/>
    <cellStyle name="표준 8 3 3" xfId="3897"/>
    <cellStyle name="표준 8 3 4" xfId="3898"/>
    <cellStyle name="표준 8 4" xfId="3899"/>
    <cellStyle name="표준 8 4 2" xfId="3900"/>
    <cellStyle name="표준 8 4 2 2" xfId="3901"/>
    <cellStyle name="표준 8 4 2 3" xfId="3902"/>
    <cellStyle name="표준 8 4 3" xfId="3903"/>
    <cellStyle name="표준 8 4 4" xfId="3904"/>
    <cellStyle name="표준 8 5" xfId="3905"/>
    <cellStyle name="표준 8 5 2" xfId="3906"/>
    <cellStyle name="표준 8 5 3" xfId="3907"/>
    <cellStyle name="표준 8 6" xfId="3908"/>
    <cellStyle name="표준 8 6 2" xfId="3909"/>
    <cellStyle name="표준 8 6 2 2" xfId="3910"/>
    <cellStyle name="표준 8 6 2 3" xfId="3911"/>
    <cellStyle name="표준 8 6 3" xfId="3912"/>
    <cellStyle name="표준 8 6 3 2" xfId="3913"/>
    <cellStyle name="표준 8 6 3 2 2" xfId="3914"/>
    <cellStyle name="표준 8 6 3 2 3" xfId="3915"/>
    <cellStyle name="표준 8 6 3 3" xfId="3916"/>
    <cellStyle name="표준 8 6 3 3 2" xfId="3917"/>
    <cellStyle name="표준 8 6 3 3 2 2" xfId="3918"/>
    <cellStyle name="표준 8 6 3 3 3" xfId="3919"/>
    <cellStyle name="표준 8 6 3 3 4" xfId="3920"/>
    <cellStyle name="표준 8 6 3 4" xfId="3921"/>
    <cellStyle name="표준 8 6 3 5" xfId="3922"/>
    <cellStyle name="표준 8 6 4" xfId="3923"/>
    <cellStyle name="표준 8 6 5" xfId="3924"/>
    <cellStyle name="표준 8 7" xfId="3925"/>
    <cellStyle name="표준 8 7 2" xfId="3926"/>
    <cellStyle name="표준 8 7 3" xfId="3927"/>
    <cellStyle name="표준 8 8" xfId="3928"/>
    <cellStyle name="표준 8 8 2" xfId="3929"/>
    <cellStyle name="표준 8 8 2 2" xfId="3930"/>
    <cellStyle name="표준 8 8 2 3" xfId="3931"/>
    <cellStyle name="표준 8 8 3" xfId="3932"/>
    <cellStyle name="표준 8 8 3 2" xfId="3933"/>
    <cellStyle name="표준 8 8 3 2 2" xfId="3934"/>
    <cellStyle name="표준 8 8 3 3" xfId="3935"/>
    <cellStyle name="표준 8 8 3 4" xfId="3936"/>
    <cellStyle name="표준 8 8 4" xfId="3937"/>
    <cellStyle name="표준 8 8 5" xfId="3938"/>
    <cellStyle name="표준 8 9" xfId="3939"/>
    <cellStyle name="표준 9" xfId="3940"/>
    <cellStyle name="표준 9 2" xfId="3941"/>
    <cellStyle name="표준 9 2 2" xfId="3942"/>
    <cellStyle name="표준 9 2 2 2" xfId="3943"/>
    <cellStyle name="표준 9 2 2 3" xfId="3944"/>
    <cellStyle name="표준 9 2 2 3 2" xfId="3945"/>
    <cellStyle name="표준 9 2 3" xfId="3946"/>
    <cellStyle name="표준 9 2 4" xfId="3947"/>
    <cellStyle name="표준 9 3" xfId="3948"/>
    <cellStyle name="표준 9 3 2" xfId="3949"/>
    <cellStyle name="표준 9 3 2 2" xfId="3950"/>
    <cellStyle name="표준 9 3 2 3" xfId="3951"/>
    <cellStyle name="표준 9 3 3" xfId="3952"/>
    <cellStyle name="표준 9 3 4" xfId="3953"/>
    <cellStyle name="표준 9 4" xfId="3954"/>
    <cellStyle name="표준 9 4 2" xfId="3955"/>
    <cellStyle name="표준 9 4 3" xfId="3956"/>
    <cellStyle name="표준 9 5" xfId="3957"/>
    <cellStyle name="표준 9 5 2" xfId="3958"/>
    <cellStyle name="표준 9 5 3" xfId="3959"/>
    <cellStyle name="표준 9 6" xfId="3960"/>
    <cellStyle name="표준 9 6 2" xfId="3961"/>
    <cellStyle name="표준 9 6 3" xfId="3962"/>
    <cellStyle name="표준 9 7" xfId="3963"/>
    <cellStyle name="표준 9 7 2" xfId="3964"/>
    <cellStyle name="표준 9 7 2 2" xfId="3965"/>
    <cellStyle name="표준 9 7 2 3" xfId="3966"/>
    <cellStyle name="표준 9 7 3" xfId="3967"/>
    <cellStyle name="표준 9 7 3 2" xfId="3968"/>
    <cellStyle name="표준 9 7 3 2 2" xfId="3969"/>
    <cellStyle name="표준 9 7 3 3" xfId="3970"/>
    <cellStyle name="표준 9 7 3 4" xfId="3971"/>
    <cellStyle name="표준 9 7 4" xfId="3972"/>
    <cellStyle name="표준 9 7 5" xfId="3973"/>
    <cellStyle name="표준 9 8" xfId="3974"/>
    <cellStyle name="표준 9 9" xfId="3975"/>
  </cellStyles>
  <dxfs count="63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theme="8" tint="0.59996337778862885"/>
        </patternFill>
      </fill>
    </dxf>
    <dxf>
      <fill>
        <patternFill>
          <bgColor rgb="FF7030A0"/>
        </patternFill>
      </fill>
    </dxf>
    <dxf>
      <fill>
        <patternFill>
          <bgColor rgb="FFFF0066"/>
        </patternFill>
      </fill>
    </dxf>
    <dxf>
      <fill>
        <patternFill>
          <bgColor rgb="FFFF9999"/>
        </patternFill>
      </fill>
    </dxf>
    <dxf>
      <fill>
        <patternFill>
          <bgColor rgb="FFFF99FF"/>
        </patternFill>
      </fill>
    </dxf>
    <dxf>
      <fill>
        <patternFill>
          <bgColor theme="1"/>
        </patternFill>
      </fill>
    </dxf>
    <dxf>
      <fill>
        <patternFill>
          <bgColor rgb="FF0066FF"/>
        </patternFill>
      </fill>
    </dxf>
    <dxf>
      <border>
        <right style="thin">
          <color rgb="FFFF0000"/>
        </right>
        <vertical/>
        <horizontal/>
      </border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theme="8" tint="0.59996337778862885"/>
        </patternFill>
      </fill>
    </dxf>
    <dxf>
      <fill>
        <patternFill>
          <bgColor rgb="FF7030A0"/>
        </patternFill>
      </fill>
    </dxf>
    <dxf>
      <fill>
        <patternFill>
          <bgColor rgb="FFFF0066"/>
        </patternFill>
      </fill>
    </dxf>
    <dxf>
      <fill>
        <patternFill>
          <bgColor rgb="FFFF9999"/>
        </patternFill>
      </fill>
    </dxf>
    <dxf>
      <fill>
        <patternFill>
          <bgColor rgb="FFFF99FF"/>
        </patternFill>
      </fill>
    </dxf>
    <dxf>
      <fill>
        <patternFill>
          <bgColor theme="1"/>
        </patternFill>
      </fill>
    </dxf>
    <dxf>
      <fill>
        <patternFill>
          <bgColor rgb="FF0066FF"/>
        </patternFill>
      </fill>
    </dxf>
    <dxf>
      <border>
        <right style="thin">
          <color rgb="FFFF0000"/>
        </right>
        <vertical/>
        <horizontal/>
      </border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theme="8" tint="0.59996337778862885"/>
        </patternFill>
      </fill>
    </dxf>
    <dxf>
      <fill>
        <patternFill>
          <bgColor rgb="FF7030A0"/>
        </patternFill>
      </fill>
    </dxf>
    <dxf>
      <fill>
        <patternFill>
          <bgColor rgb="FFFF0066"/>
        </patternFill>
      </fill>
    </dxf>
    <dxf>
      <fill>
        <patternFill>
          <bgColor rgb="FFFF9999"/>
        </patternFill>
      </fill>
    </dxf>
    <dxf>
      <fill>
        <patternFill>
          <bgColor rgb="FFFF99FF"/>
        </patternFill>
      </fill>
    </dxf>
    <dxf>
      <fill>
        <patternFill>
          <bgColor theme="1"/>
        </patternFill>
      </fill>
    </dxf>
    <dxf>
      <fill>
        <patternFill>
          <bgColor rgb="FF0066FF"/>
        </patternFill>
      </fill>
    </dxf>
    <dxf>
      <border>
        <right style="thin">
          <color rgb="FFFF0000"/>
        </right>
        <vertical/>
        <horizontal/>
      </border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theme="8" tint="0.59996337778862885"/>
        </patternFill>
      </fill>
    </dxf>
    <dxf>
      <fill>
        <patternFill>
          <bgColor rgb="FF7030A0"/>
        </patternFill>
      </fill>
    </dxf>
    <dxf>
      <fill>
        <patternFill>
          <bgColor rgb="FFFF0066"/>
        </patternFill>
      </fill>
    </dxf>
    <dxf>
      <fill>
        <patternFill>
          <bgColor rgb="FFFF9999"/>
        </patternFill>
      </fill>
    </dxf>
    <dxf>
      <fill>
        <patternFill>
          <bgColor rgb="FFFF99FF"/>
        </patternFill>
      </fill>
    </dxf>
    <dxf>
      <fill>
        <patternFill>
          <bgColor theme="1"/>
        </patternFill>
      </fill>
    </dxf>
    <dxf>
      <fill>
        <patternFill>
          <bgColor rgb="FF0066FF"/>
        </patternFill>
      </fill>
    </dxf>
    <dxf>
      <border>
        <right style="thin">
          <color rgb="FFFF0000"/>
        </right>
        <vertical/>
        <horizontal/>
      </border>
    </dxf>
  </dxfs>
  <tableStyles count="0" defaultTableStyle="TableStyleMedium2" defaultPivotStyle="PivotStyleLight16"/>
  <colors>
    <mruColors>
      <color rgb="FF0000CC"/>
      <color rgb="FFD8D5F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pivotCacheDefinition" Target="pivotCache/pivotCacheDefinition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400"/>
            </a:pPr>
            <a:r>
              <a:rPr lang="ko-KR" altLang="en-US" sz="2400"/>
              <a:t>누적 자재 예상 입고율</a:t>
            </a:r>
            <a:endParaRPr lang="en-US" altLang="ko-KR" sz="2400"/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9.8755966102348436E-2"/>
          <c:y val="0.15022349479042391"/>
          <c:w val="0.89118503937007876"/>
          <c:h val="0.67427274715660546"/>
        </c:manualLayout>
      </c:layout>
      <c:lineChart>
        <c:grouping val="standard"/>
        <c:varyColors val="0"/>
        <c:ser>
          <c:idx val="0"/>
          <c:order val="0"/>
          <c:tx>
            <c:strRef>
              <c:f>'자재 입고 Trend'!$I$3</c:f>
              <c:strCache>
                <c:ptCount val="1"/>
                <c:pt idx="0">
                  <c:v>누적점유율</c:v>
                </c:pt>
              </c:strCache>
            </c:strRef>
          </c:tx>
          <c:marker>
            <c:symbol val="none"/>
          </c:marker>
          <c:dLbls>
            <c:dLbl>
              <c:idx val="22"/>
              <c:layout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6"/>
              <c:layout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Pos val="t"/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'자재 입고 Trend'!$F$4:$F$33</c:f>
              <c:numCache>
                <c:formatCode>m"/"d;@</c:formatCode>
                <c:ptCount val="30"/>
                <c:pt idx="0">
                  <c:v>43868</c:v>
                </c:pt>
                <c:pt idx="1">
                  <c:v>43874</c:v>
                </c:pt>
                <c:pt idx="2">
                  <c:v>43878</c:v>
                </c:pt>
                <c:pt idx="3">
                  <c:v>43879</c:v>
                </c:pt>
                <c:pt idx="4">
                  <c:v>43880</c:v>
                </c:pt>
                <c:pt idx="5">
                  <c:v>43881</c:v>
                </c:pt>
                <c:pt idx="6">
                  <c:v>43885</c:v>
                </c:pt>
                <c:pt idx="7">
                  <c:v>43886</c:v>
                </c:pt>
                <c:pt idx="8">
                  <c:v>43887</c:v>
                </c:pt>
                <c:pt idx="9">
                  <c:v>43888</c:v>
                </c:pt>
                <c:pt idx="10">
                  <c:v>43889</c:v>
                </c:pt>
                <c:pt idx="11">
                  <c:v>43892</c:v>
                </c:pt>
                <c:pt idx="12">
                  <c:v>43893</c:v>
                </c:pt>
                <c:pt idx="13">
                  <c:v>43894</c:v>
                </c:pt>
                <c:pt idx="14">
                  <c:v>43895</c:v>
                </c:pt>
                <c:pt idx="15">
                  <c:v>43896</c:v>
                </c:pt>
                <c:pt idx="16">
                  <c:v>43899</c:v>
                </c:pt>
                <c:pt idx="17">
                  <c:v>43900</c:v>
                </c:pt>
                <c:pt idx="18">
                  <c:v>43901</c:v>
                </c:pt>
                <c:pt idx="19">
                  <c:v>43902</c:v>
                </c:pt>
                <c:pt idx="20">
                  <c:v>43903</c:v>
                </c:pt>
                <c:pt idx="21">
                  <c:v>43906</c:v>
                </c:pt>
                <c:pt idx="22">
                  <c:v>43907</c:v>
                </c:pt>
                <c:pt idx="23">
                  <c:v>43908</c:v>
                </c:pt>
                <c:pt idx="24">
                  <c:v>43910</c:v>
                </c:pt>
                <c:pt idx="25">
                  <c:v>43913</c:v>
                </c:pt>
                <c:pt idx="26">
                  <c:v>43915</c:v>
                </c:pt>
                <c:pt idx="27">
                  <c:v>43921</c:v>
                </c:pt>
                <c:pt idx="28">
                  <c:v>43936</c:v>
                </c:pt>
                <c:pt idx="29">
                  <c:v>43957</c:v>
                </c:pt>
              </c:numCache>
            </c:numRef>
          </c:cat>
          <c:val>
            <c:numRef>
              <c:f>'자재 입고 Trend'!$I$4:$I$33</c:f>
              <c:numCache>
                <c:formatCode>0.0%</c:formatCode>
                <c:ptCount val="30"/>
                <c:pt idx="0">
                  <c:v>7.6745970836531081E-4</c:v>
                </c:pt>
                <c:pt idx="1">
                  <c:v>2.3023791250959325E-3</c:v>
                </c:pt>
                <c:pt idx="2">
                  <c:v>3.8372985418265539E-3</c:v>
                </c:pt>
                <c:pt idx="3">
                  <c:v>6.1396776669224865E-3</c:v>
                </c:pt>
                <c:pt idx="4">
                  <c:v>7.6745970836531079E-3</c:v>
                </c:pt>
                <c:pt idx="5">
                  <c:v>9.9769762087490409E-3</c:v>
                </c:pt>
                <c:pt idx="6">
                  <c:v>1.9953952417498082E-2</c:v>
                </c:pt>
                <c:pt idx="7">
                  <c:v>2.916346891788181E-2</c:v>
                </c:pt>
                <c:pt idx="8">
                  <c:v>3.4535686876438987E-2</c:v>
                </c:pt>
                <c:pt idx="9">
                  <c:v>3.6070606293169612E-2</c:v>
                </c:pt>
                <c:pt idx="10">
                  <c:v>4.6815042210283958E-2</c:v>
                </c:pt>
                <c:pt idx="11">
                  <c:v>4.9884881043745201E-2</c:v>
                </c:pt>
                <c:pt idx="12">
                  <c:v>5.4489639293937069E-2</c:v>
                </c:pt>
                <c:pt idx="13">
                  <c:v>6.0629316960859554E-2</c:v>
                </c:pt>
                <c:pt idx="14">
                  <c:v>6.2164236377590179E-2</c:v>
                </c:pt>
                <c:pt idx="15">
                  <c:v>0.1204911742133538</c:v>
                </c:pt>
                <c:pt idx="16">
                  <c:v>0.12432847275518036</c:v>
                </c:pt>
                <c:pt idx="17">
                  <c:v>0.12586339217191098</c:v>
                </c:pt>
                <c:pt idx="18">
                  <c:v>0.13046815042210283</c:v>
                </c:pt>
                <c:pt idx="19">
                  <c:v>0.54105909439754418</c:v>
                </c:pt>
                <c:pt idx="20">
                  <c:v>0.84804297774366844</c:v>
                </c:pt>
                <c:pt idx="21">
                  <c:v>0.92632386799693012</c:v>
                </c:pt>
                <c:pt idx="22">
                  <c:v>0.96085955487336916</c:v>
                </c:pt>
                <c:pt idx="23">
                  <c:v>0.9616270145817345</c:v>
                </c:pt>
                <c:pt idx="24">
                  <c:v>0.97927858787413657</c:v>
                </c:pt>
                <c:pt idx="25">
                  <c:v>0.98234842670759781</c:v>
                </c:pt>
                <c:pt idx="26">
                  <c:v>0.99232540291634685</c:v>
                </c:pt>
                <c:pt idx="27">
                  <c:v>0.99616270145817343</c:v>
                </c:pt>
                <c:pt idx="28">
                  <c:v>0.9976976208749041</c:v>
                </c:pt>
                <c:pt idx="29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2428416"/>
        <c:axId val="844286784"/>
      </c:lineChart>
      <c:dateAx>
        <c:axId val="842428416"/>
        <c:scaling>
          <c:orientation val="minMax"/>
        </c:scaling>
        <c:delete val="0"/>
        <c:axPos val="b"/>
        <c:numFmt formatCode="m&quot;/&quot;d;@" sourceLinked="1"/>
        <c:majorTickMark val="out"/>
        <c:minorTickMark val="none"/>
        <c:tickLblPos val="nextTo"/>
        <c:crossAx val="844286784"/>
        <c:crosses val="autoZero"/>
        <c:auto val="1"/>
        <c:lblOffset val="100"/>
        <c:baseTimeUnit val="days"/>
      </c:dateAx>
      <c:valAx>
        <c:axId val="844286784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crossAx val="842428416"/>
        <c:crosses val="autoZero"/>
        <c:crossBetween val="between"/>
      </c:valAx>
    </c:plotArea>
    <c:legend>
      <c:legendPos val="tr"/>
      <c:layout>
        <c:manualLayout>
          <c:xMode val="edge"/>
          <c:yMode val="edge"/>
          <c:x val="0.86950560875588334"/>
          <c:y val="3.0617990932951564E-2"/>
          <c:w val="0.11192724728926198"/>
          <c:h val="5.2187340218836281E-2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10</xdr:row>
      <xdr:rowOff>28575</xdr:rowOff>
    </xdr:from>
    <xdr:to>
      <xdr:col>7</xdr:col>
      <xdr:colOff>2438400</xdr:colOff>
      <xdr:row>31</xdr:row>
      <xdr:rowOff>28575</xdr:rowOff>
    </xdr:to>
    <xdr:grpSp>
      <xdr:nvGrpSpPr>
        <xdr:cNvPr id="3" name="그룹 2"/>
        <xdr:cNvGrpSpPr/>
      </xdr:nvGrpSpPr>
      <xdr:grpSpPr>
        <a:xfrm>
          <a:off x="342900" y="2514600"/>
          <a:ext cx="9077325" cy="4400550"/>
          <a:chOff x="6791324" y="771525"/>
          <a:chExt cx="9077325" cy="4400550"/>
        </a:xfrm>
      </xdr:grpSpPr>
      <xdr:grpSp>
        <xdr:nvGrpSpPr>
          <xdr:cNvPr id="4" name="그룹 3"/>
          <xdr:cNvGrpSpPr/>
        </xdr:nvGrpSpPr>
        <xdr:grpSpPr>
          <a:xfrm>
            <a:off x="6791324" y="771525"/>
            <a:ext cx="9077325" cy="4400550"/>
            <a:chOff x="6791324" y="771525"/>
            <a:chExt cx="9077325" cy="4400550"/>
          </a:xfrm>
        </xdr:grpSpPr>
        <xdr:graphicFrame macro="">
          <xdr:nvGraphicFramePr>
            <xdr:cNvPr id="7" name="차트 6"/>
            <xdr:cNvGraphicFramePr/>
          </xdr:nvGraphicFramePr>
          <xdr:xfrm>
            <a:off x="6791324" y="771525"/>
            <a:ext cx="9077325" cy="4400550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1"/>
            </a:graphicData>
          </a:graphic>
        </xdr:graphicFrame>
        <xdr:cxnSp macro="">
          <xdr:nvCxnSpPr>
            <xdr:cNvPr id="8" name="직선 연결선 7"/>
            <xdr:cNvCxnSpPr/>
          </xdr:nvCxnSpPr>
          <xdr:spPr>
            <a:xfrm>
              <a:off x="11239500" y="2016443"/>
              <a:ext cx="0" cy="2355532"/>
            </a:xfrm>
            <a:prstGeom prst="line">
              <a:avLst/>
            </a:prstGeom>
            <a:ln w="28575">
              <a:solidFill>
                <a:srgbClr val="FF0000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9" name="직선 연결선 8"/>
            <xdr:cNvCxnSpPr/>
          </xdr:nvCxnSpPr>
          <xdr:spPr>
            <a:xfrm>
              <a:off x="11953875" y="1933575"/>
              <a:ext cx="0" cy="2476500"/>
            </a:xfrm>
            <a:prstGeom prst="line">
              <a:avLst/>
            </a:prstGeom>
            <a:ln w="28575">
              <a:solidFill>
                <a:srgbClr val="FF0000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5" name="직사각형 4"/>
          <xdr:cNvSpPr/>
        </xdr:nvSpPr>
        <xdr:spPr>
          <a:xfrm>
            <a:off x="11021570" y="4350089"/>
            <a:ext cx="464436" cy="300948"/>
          </a:xfrm>
          <a:prstGeom prst="rect">
            <a:avLst/>
          </a:prstGeom>
          <a:solidFill>
            <a:schemeClr val="bg2">
              <a:lumMod val="9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altLang="ko-KR" sz="1100" b="1">
                <a:solidFill>
                  <a:sysClr val="windowText" lastClr="000000"/>
                </a:solidFill>
              </a:rPr>
              <a:t>3/17</a:t>
            </a:r>
            <a:endParaRPr lang="ko-KR" altLang="en-US" sz="1100" b="1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6" name="직사각형 5"/>
          <xdr:cNvSpPr/>
        </xdr:nvSpPr>
        <xdr:spPr>
          <a:xfrm>
            <a:off x="11706227" y="4343401"/>
            <a:ext cx="504822" cy="314324"/>
          </a:xfrm>
          <a:prstGeom prst="rect">
            <a:avLst/>
          </a:prstGeom>
          <a:solidFill>
            <a:schemeClr val="bg2">
              <a:lumMod val="9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altLang="ko-KR" sz="1100" b="1">
                <a:solidFill>
                  <a:sysClr val="windowText" lastClr="000000"/>
                </a:solidFill>
              </a:rPr>
              <a:t>3/23</a:t>
            </a:r>
            <a:endParaRPr lang="ko-KR" altLang="en-US" sz="1100" b="1">
              <a:solidFill>
                <a:sysClr val="windowText" lastClr="000000"/>
              </a:solidFill>
            </a:endParaRPr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68.219.177.87\&#49373;&#44592;&#50672;\&#45936;&#51060;&#53552;%20&#53944;&#47532;\&#44396;&#47588;\&#50896;&#44032;&#48516;&#49437;\&#44592;&#44396;&#51312;&#47549;,CP,OLB,MT\90060,90070,90080\900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119-aqic0t9t9\&#54408;&#51656;\&#49884;&#44536;&#47560;&#52980;%20&#54408;&#51656;&#47928;&#49436;\&#49688;&#51077;&#44160;&#49324;%20(new)\&#51068;&#51068;&#49688;&#51077;%20&#44160;&#49324;&#51068;&#5164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SI_PARK\AppData\Local\Microsoft\Windows\Temporary%20Internet%20Files\Content.IE5\357FM6W6\AGV%20STATION%20BOM%20LIST_03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갑지"/>
      <sheetName val="90060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수입검사일지"/>
      <sheetName val="12월 부적합내역 "/>
      <sheetName val="1월 부적합내역"/>
      <sheetName val="2월 부적합내역 "/>
      <sheetName val="3월 부적합내역 "/>
      <sheetName val="AQL(0.65)"/>
      <sheetName val="2월(하이텍)"/>
      <sheetName val="2월 (태진)"/>
      <sheetName val="2월 (성호정밀)"/>
      <sheetName val="Sheet1"/>
    </sheetNames>
    <sheetDataSet>
      <sheetData sheetId="0"/>
      <sheetData sheetId="1"/>
      <sheetData sheetId="2"/>
      <sheetData sheetId="3"/>
      <sheetData sheetId="4"/>
      <sheetData sheetId="5">
        <row r="2">
          <cell r="D2" t="str">
            <v>LI</v>
          </cell>
          <cell r="E2" t="str">
            <v>UI</v>
          </cell>
          <cell r="F2" t="str">
            <v xml:space="preserve">수준 </v>
          </cell>
          <cell r="G2" t="str">
            <v>수량</v>
          </cell>
        </row>
        <row r="3">
          <cell r="D3">
            <v>2</v>
          </cell>
          <cell r="E3">
            <v>8</v>
          </cell>
          <cell r="F3" t="str">
            <v>A</v>
          </cell>
          <cell r="G3">
            <v>20</v>
          </cell>
        </row>
        <row r="4">
          <cell r="D4">
            <v>9</v>
          </cell>
          <cell r="E4">
            <v>15</v>
          </cell>
          <cell r="F4" t="str">
            <v>B</v>
          </cell>
          <cell r="G4">
            <v>20</v>
          </cell>
        </row>
        <row r="5">
          <cell r="D5">
            <v>16</v>
          </cell>
          <cell r="E5">
            <v>25</v>
          </cell>
          <cell r="F5" t="str">
            <v>C</v>
          </cell>
          <cell r="G5">
            <v>20</v>
          </cell>
        </row>
        <row r="6">
          <cell r="D6">
            <v>26</v>
          </cell>
          <cell r="E6">
            <v>50</v>
          </cell>
          <cell r="F6" t="str">
            <v>D</v>
          </cell>
          <cell r="G6">
            <v>20</v>
          </cell>
        </row>
      </sheetData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N STATION"/>
      <sheetName val="STD STATION"/>
      <sheetName val="STK STATION"/>
      <sheetName val="MTL"/>
    </sheetNames>
    <sheetDataSet>
      <sheetData sheetId="0"/>
      <sheetData sheetId="1"/>
      <sheetData sheetId="2"/>
      <sheetData sheetId="3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GSI_PARK" refreshedDate="43896.568354976851" createdVersion="4" refreshedVersion="4" minRefreshableVersion="3" recordCount="1303">
  <cacheSource type="worksheet">
    <worksheetSource ref="B1:B1304" sheet="Sheet4"/>
  </cacheSource>
  <cacheFields count="1">
    <cacheField name="입고일자_x000a_(예상일자)" numFmtId="176">
      <sharedItems containsSemiMixedTypes="0" containsNonDate="0" containsDate="1" containsString="0" minDate="2020-02-07T00:00:00" maxDate="2020-05-07T00:00:00" count="30">
        <d v="2020-02-07T00:00:00"/>
        <d v="2020-02-13T00:00:00"/>
        <d v="2020-02-17T00:00:00"/>
        <d v="2020-02-18T00:00:00"/>
        <d v="2020-02-19T00:00:00"/>
        <d v="2020-02-20T00:00:00"/>
        <d v="2020-02-24T00:00:00"/>
        <d v="2020-02-25T00:00:00"/>
        <d v="2020-02-26T00:00:00"/>
        <d v="2020-02-27T00:00:00"/>
        <d v="2020-02-28T00:00:00"/>
        <d v="2020-03-02T00:00:00"/>
        <d v="2020-03-03T00:00:00"/>
        <d v="2020-03-04T00:00:00"/>
        <d v="2020-03-05T00:00:00"/>
        <d v="2020-03-06T00:00:00"/>
        <d v="2020-03-09T00:00:00"/>
        <d v="2020-03-10T00:00:00"/>
        <d v="2020-03-11T00:00:00"/>
        <d v="2020-03-12T00:00:00"/>
        <d v="2020-03-13T00:00:00"/>
        <d v="2020-03-16T00:00:00"/>
        <d v="2020-03-17T00:00:00"/>
        <d v="2020-03-20T00:00:00"/>
        <d v="2020-03-31T00:00:00"/>
        <d v="2020-04-15T00:00:00"/>
        <d v="2020-05-06T00:00:00"/>
        <d v="2020-03-23T00:00:00"/>
        <d v="2020-03-25T00:00:00"/>
        <d v="2020-03-18T00:00:0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303">
  <r>
    <x v="0"/>
  </r>
  <r>
    <x v="1"/>
  </r>
  <r>
    <x v="1"/>
  </r>
  <r>
    <x v="2"/>
  </r>
  <r>
    <x v="2"/>
  </r>
  <r>
    <x v="3"/>
  </r>
  <r>
    <x v="3"/>
  </r>
  <r>
    <x v="3"/>
  </r>
  <r>
    <x v="4"/>
  </r>
  <r>
    <x v="4"/>
  </r>
  <r>
    <x v="5"/>
  </r>
  <r>
    <x v="5"/>
  </r>
  <r>
    <x v="5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8"/>
  </r>
  <r>
    <x v="8"/>
  </r>
  <r>
    <x v="8"/>
  </r>
  <r>
    <x v="8"/>
  </r>
  <r>
    <x v="8"/>
  </r>
  <r>
    <x v="8"/>
  </r>
  <r>
    <x v="8"/>
  </r>
  <r>
    <x v="9"/>
  </r>
  <r>
    <x v="9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1"/>
  </r>
  <r>
    <x v="11"/>
  </r>
  <r>
    <x v="11"/>
  </r>
  <r>
    <x v="11"/>
  </r>
  <r>
    <x v="12"/>
  </r>
  <r>
    <x v="12"/>
  </r>
  <r>
    <x v="12"/>
  </r>
  <r>
    <x v="12"/>
  </r>
  <r>
    <x v="12"/>
  </r>
  <r>
    <x v="12"/>
  </r>
  <r>
    <x v="13"/>
  </r>
  <r>
    <x v="13"/>
  </r>
  <r>
    <x v="13"/>
  </r>
  <r>
    <x v="13"/>
  </r>
  <r>
    <x v="13"/>
  </r>
  <r>
    <x v="13"/>
  </r>
  <r>
    <x v="13"/>
  </r>
  <r>
    <x v="13"/>
  </r>
  <r>
    <x v="14"/>
  </r>
  <r>
    <x v="14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6"/>
  </r>
  <r>
    <x v="16"/>
  </r>
  <r>
    <x v="16"/>
  </r>
  <r>
    <x v="16"/>
  </r>
  <r>
    <x v="16"/>
  </r>
  <r>
    <x v="17"/>
  </r>
  <r>
    <x v="17"/>
  </r>
  <r>
    <x v="18"/>
  </r>
  <r>
    <x v="18"/>
  </r>
  <r>
    <x v="18"/>
  </r>
  <r>
    <x v="18"/>
  </r>
  <r>
    <x v="18"/>
  </r>
  <r>
    <x v="18"/>
  </r>
  <r>
    <x v="19"/>
  </r>
  <r>
    <x v="19"/>
  </r>
  <r>
    <x v="19"/>
  </r>
  <r>
    <x v="19"/>
  </r>
  <r>
    <x v="19"/>
  </r>
  <r>
    <x v="19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1"/>
  </r>
  <r>
    <x v="21"/>
  </r>
  <r>
    <x v="22"/>
  </r>
  <r>
    <x v="23"/>
  </r>
  <r>
    <x v="23"/>
  </r>
  <r>
    <x v="24"/>
  </r>
  <r>
    <x v="24"/>
  </r>
  <r>
    <x v="25"/>
  </r>
  <r>
    <x v="25"/>
  </r>
  <r>
    <x v="26"/>
  </r>
  <r>
    <x v="26"/>
  </r>
  <r>
    <x v="26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2"/>
  </r>
  <r>
    <x v="22"/>
  </r>
  <r>
    <x v="22"/>
  </r>
  <r>
    <x v="22"/>
  </r>
  <r>
    <x v="22"/>
  </r>
  <r>
    <x v="22"/>
  </r>
  <r>
    <x v="22"/>
  </r>
  <r>
    <x v="22"/>
  </r>
  <r>
    <x v="22"/>
  </r>
  <r>
    <x v="22"/>
  </r>
  <r>
    <x v="22"/>
  </r>
  <r>
    <x v="22"/>
  </r>
  <r>
    <x v="23"/>
  </r>
  <r>
    <x v="23"/>
  </r>
  <r>
    <x v="23"/>
  </r>
  <r>
    <x v="23"/>
  </r>
  <r>
    <x v="23"/>
  </r>
  <r>
    <x v="23"/>
  </r>
  <r>
    <x v="23"/>
  </r>
  <r>
    <x v="23"/>
  </r>
  <r>
    <x v="23"/>
  </r>
  <r>
    <x v="23"/>
  </r>
  <r>
    <x v="23"/>
  </r>
  <r>
    <x v="23"/>
  </r>
  <r>
    <x v="23"/>
  </r>
  <r>
    <x v="23"/>
  </r>
  <r>
    <x v="23"/>
  </r>
  <r>
    <x v="23"/>
  </r>
  <r>
    <x v="23"/>
  </r>
  <r>
    <x v="23"/>
  </r>
  <r>
    <x v="23"/>
  </r>
  <r>
    <x v="23"/>
  </r>
  <r>
    <x v="23"/>
  </r>
  <r>
    <x v="27"/>
  </r>
  <r>
    <x v="27"/>
  </r>
  <r>
    <x v="27"/>
  </r>
  <r>
    <x v="27"/>
  </r>
  <r>
    <x v="28"/>
  </r>
  <r>
    <x v="28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2"/>
  </r>
  <r>
    <x v="22"/>
  </r>
  <r>
    <x v="22"/>
  </r>
  <r>
    <x v="22"/>
  </r>
  <r>
    <x v="22"/>
  </r>
  <r>
    <x v="22"/>
  </r>
  <r>
    <x v="22"/>
  </r>
  <r>
    <x v="22"/>
  </r>
  <r>
    <x v="22"/>
  </r>
  <r>
    <x v="22"/>
  </r>
  <r>
    <x v="22"/>
  </r>
  <r>
    <x v="29"/>
  </r>
  <r>
    <x v="28"/>
  </r>
  <r>
    <x v="28"/>
  </r>
  <r>
    <x v="24"/>
  </r>
  <r>
    <x v="22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2"/>
  </r>
  <r>
    <x v="22"/>
  </r>
  <r>
    <x v="22"/>
  </r>
  <r>
    <x v="22"/>
  </r>
  <r>
    <x v="22"/>
  </r>
  <r>
    <x v="22"/>
  </r>
  <r>
    <x v="22"/>
  </r>
  <r>
    <x v="22"/>
  </r>
  <r>
    <x v="22"/>
  </r>
  <r>
    <x v="22"/>
  </r>
  <r>
    <x v="22"/>
  </r>
  <r>
    <x v="22"/>
  </r>
  <r>
    <x v="22"/>
  </r>
  <r>
    <x v="22"/>
  </r>
  <r>
    <x v="22"/>
  </r>
  <r>
    <x v="22"/>
  </r>
  <r>
    <x v="28"/>
  </r>
  <r>
    <x v="28"/>
  </r>
  <r>
    <x v="28"/>
  </r>
  <r>
    <x v="28"/>
  </r>
  <r>
    <x v="28"/>
  </r>
  <r>
    <x v="28"/>
  </r>
  <r>
    <x v="24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19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1"/>
  </r>
  <r>
    <x v="21"/>
  </r>
  <r>
    <x v="21"/>
  </r>
  <r>
    <x v="21"/>
  </r>
  <r>
    <x v="21"/>
  </r>
  <r>
    <x v="21"/>
  </r>
  <r>
    <x v="21"/>
  </r>
  <r>
    <x v="21"/>
  </r>
  <r>
    <x v="22"/>
  </r>
  <r>
    <x v="22"/>
  </r>
  <r>
    <x v="22"/>
  </r>
  <r>
    <x v="22"/>
  </r>
  <r>
    <x v="28"/>
  </r>
  <r>
    <x v="28"/>
  </r>
  <r>
    <x v="28"/>
  </r>
  <r>
    <x v="2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0" applyNumberFormats="0" applyBorderFormats="0" applyFontFormats="0" applyPatternFormats="0" applyAlignmentFormats="0" applyWidthHeightFormats="1" dataCaption="값" updatedVersion="4" minRefreshableVersion="3" useAutoFormatting="1" itemPrintTitles="1" createdVersion="4" indent="0" outline="1" outlineData="1" multipleFieldFilters="0" chartFormat="3">
  <location ref="A3:B34" firstHeaderRow="1" firstDataRow="1" firstDataCol="1"/>
  <pivotFields count="1">
    <pivotField axis="axisRow" dataField="1" numFmtId="176" showAl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9"/>
        <item x="23"/>
        <item x="27"/>
        <item x="28"/>
        <item x="24"/>
        <item x="25"/>
        <item x="26"/>
        <item t="default"/>
      </items>
    </pivotField>
  </pivotFields>
  <rowFields count="1">
    <field x="0"/>
  </rowFields>
  <rowItems count="3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 t="grand">
      <x/>
    </i>
  </rowItems>
  <colItems count="1">
    <i/>
  </colItems>
  <dataFields count="1">
    <dataField name="개수 : 입고일자_x000a_(예상일자)" fld="0" subtotal="count" baseField="0" baseItem="0"/>
  </dataFields>
  <chartFormats count="31">
    <chartFormat chart="2" format="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2" format="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2" format="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2" format="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2" format="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"/>
          </reference>
        </references>
      </pivotArea>
    </chartFormat>
    <chartFormat chart="2" format="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5"/>
          </reference>
        </references>
      </pivotArea>
    </chartFormat>
    <chartFormat chart="2" format="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6"/>
          </reference>
        </references>
      </pivotArea>
    </chartFormat>
    <chartFormat chart="2" format="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7"/>
          </reference>
        </references>
      </pivotArea>
    </chartFormat>
    <chartFormat chart="2" format="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8"/>
          </reference>
        </references>
      </pivotArea>
    </chartFormat>
    <chartFormat chart="2" format="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9"/>
          </reference>
        </references>
      </pivotArea>
    </chartFormat>
    <chartFormat chart="2" format="1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0"/>
          </reference>
        </references>
      </pivotArea>
    </chartFormat>
    <chartFormat chart="2" format="1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1"/>
          </reference>
        </references>
      </pivotArea>
    </chartFormat>
    <chartFormat chart="2" format="1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2"/>
          </reference>
        </references>
      </pivotArea>
    </chartFormat>
    <chartFormat chart="2" format="1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3"/>
          </reference>
        </references>
      </pivotArea>
    </chartFormat>
    <chartFormat chart="2" format="1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4"/>
          </reference>
        </references>
      </pivotArea>
    </chartFormat>
    <chartFormat chart="2" format="1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5"/>
          </reference>
        </references>
      </pivotArea>
    </chartFormat>
    <chartFormat chart="2" format="1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6"/>
          </reference>
        </references>
      </pivotArea>
    </chartFormat>
    <chartFormat chart="2" format="1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7"/>
          </reference>
        </references>
      </pivotArea>
    </chartFormat>
    <chartFormat chart="2" format="1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8"/>
          </reference>
        </references>
      </pivotArea>
    </chartFormat>
    <chartFormat chart="2" format="1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9"/>
          </reference>
        </references>
      </pivotArea>
    </chartFormat>
    <chartFormat chart="2" format="2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0"/>
          </reference>
        </references>
      </pivotArea>
    </chartFormat>
    <chartFormat chart="2" format="2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1"/>
          </reference>
        </references>
      </pivotArea>
    </chartFormat>
    <chartFormat chart="2" format="2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2"/>
          </reference>
        </references>
      </pivotArea>
    </chartFormat>
    <chartFormat chart="2" format="2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3"/>
          </reference>
        </references>
      </pivotArea>
    </chartFormat>
    <chartFormat chart="2" format="2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4"/>
          </reference>
        </references>
      </pivotArea>
    </chartFormat>
    <chartFormat chart="2" format="2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5"/>
          </reference>
        </references>
      </pivotArea>
    </chartFormat>
    <chartFormat chart="2" format="2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6"/>
          </reference>
        </references>
      </pivotArea>
    </chartFormat>
    <chartFormat chart="2" format="2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7"/>
          </reference>
        </references>
      </pivotArea>
    </chartFormat>
    <chartFormat chart="2" format="2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8"/>
          </reference>
        </references>
      </pivotArea>
    </chartFormat>
    <chartFormat chart="2" format="2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9"/>
          </reference>
        </references>
      </pivotArea>
    </chartFormat>
    <chartFormat chart="2" format="3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V58"/>
  <sheetViews>
    <sheetView showGridLines="0" tabSelected="1" topLeftCell="A22" zoomScale="85" zoomScaleNormal="85" workbookViewId="0">
      <selection activeCell="X54" sqref="X54"/>
    </sheetView>
  </sheetViews>
  <sheetFormatPr defaultColWidth="1.125" defaultRowHeight="16.5"/>
  <cols>
    <col min="1" max="1" width="2.375" style="224" customWidth="1"/>
    <col min="2" max="2" width="4.875" style="224" hidden="1" customWidth="1"/>
    <col min="3" max="3" width="0.625" style="224" customWidth="1"/>
    <col min="4" max="4" width="11.625" style="224" bestFit="1" customWidth="1"/>
    <col min="5" max="5" width="8.25" style="224" bestFit="1" customWidth="1"/>
    <col min="6" max="6" width="12.875" style="224" bestFit="1" customWidth="1"/>
    <col min="7" max="7" width="19.25" style="224" bestFit="1" customWidth="1"/>
    <col min="8" max="9" width="5" style="224" bestFit="1" customWidth="1"/>
    <col min="10" max="10" width="4.375" style="224" bestFit="1" customWidth="1"/>
    <col min="11" max="11" width="0.875" style="224" customWidth="1"/>
    <col min="12" max="281" width="2.625" style="226" bestFit="1" customWidth="1"/>
    <col min="282" max="16384" width="1.125" style="226"/>
  </cols>
  <sheetData>
    <row r="1" spans="1:282" s="223" customFormat="1" ht="4.5" customHeight="1">
      <c r="A1" s="1"/>
      <c r="B1" s="1"/>
      <c r="C1" s="1"/>
      <c r="D1" s="1"/>
      <c r="E1" s="1"/>
      <c r="F1" s="1"/>
      <c r="G1" s="1"/>
      <c r="H1" s="222"/>
      <c r="I1" s="222"/>
      <c r="J1" s="222"/>
      <c r="K1" s="222"/>
    </row>
    <row r="2" spans="1:282" s="223" customFormat="1" ht="23.25" customHeight="1">
      <c r="A2" s="1"/>
      <c r="B2" s="1"/>
      <c r="C2" s="1"/>
      <c r="D2" s="273" t="s">
        <v>1723</v>
      </c>
      <c r="E2" s="273"/>
      <c r="F2" s="273"/>
      <c r="G2" s="273"/>
      <c r="H2" s="2"/>
      <c r="I2" s="2"/>
      <c r="J2" s="2"/>
      <c r="K2" s="2"/>
    </row>
    <row r="3" spans="1:282" s="223" customFormat="1" ht="0.75" customHeight="1" thickBot="1">
      <c r="A3" s="1"/>
      <c r="B3" s="1"/>
      <c r="C3" s="1"/>
      <c r="D3" s="3"/>
      <c r="E3" s="3"/>
      <c r="F3" s="3"/>
      <c r="G3" s="3"/>
      <c r="H3" s="4"/>
      <c r="I3" s="4"/>
      <c r="J3" s="4"/>
      <c r="K3" s="4"/>
    </row>
    <row r="4" spans="1:282" s="223" customFormat="1" ht="3.75" customHeight="1" thickBot="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282" ht="16.5" customHeight="1">
      <c r="D5" s="274" t="s">
        <v>1</v>
      </c>
      <c r="E5" s="292" t="s">
        <v>1704</v>
      </c>
      <c r="F5" s="293"/>
      <c r="G5" s="294"/>
      <c r="H5" s="277" t="s">
        <v>1705</v>
      </c>
      <c r="I5" s="277"/>
      <c r="J5" s="278"/>
      <c r="K5" s="225"/>
      <c r="L5" s="279" t="s">
        <v>1706</v>
      </c>
      <c r="M5" s="280"/>
      <c r="N5" s="280"/>
      <c r="O5" s="280"/>
      <c r="P5" s="280"/>
      <c r="Q5" s="280"/>
      <c r="R5" s="280"/>
      <c r="S5" s="280"/>
      <c r="T5" s="280"/>
      <c r="U5" s="280"/>
      <c r="V5" s="280"/>
      <c r="W5" s="280"/>
      <c r="X5" s="280"/>
      <c r="Y5" s="280"/>
      <c r="Z5" s="280"/>
      <c r="AA5" s="280"/>
      <c r="AB5" s="280"/>
      <c r="AC5" s="280"/>
      <c r="AD5" s="280"/>
      <c r="AE5" s="280"/>
      <c r="AF5" s="280"/>
      <c r="AG5" s="280"/>
      <c r="AH5" s="280"/>
      <c r="AI5" s="280"/>
      <c r="AJ5" s="280"/>
      <c r="AK5" s="280"/>
      <c r="AL5" s="280"/>
      <c r="AM5" s="280"/>
      <c r="AN5" s="280"/>
      <c r="AO5" s="280"/>
      <c r="AP5" s="280"/>
      <c r="AQ5" s="280" t="s">
        <v>1707</v>
      </c>
      <c r="AR5" s="280"/>
      <c r="AS5" s="280"/>
      <c r="AT5" s="280"/>
      <c r="AU5" s="280"/>
      <c r="AV5" s="280"/>
      <c r="AW5" s="280"/>
      <c r="AX5" s="280"/>
      <c r="AY5" s="280"/>
      <c r="AZ5" s="280"/>
      <c r="BA5" s="280"/>
      <c r="BB5" s="280"/>
      <c r="BC5" s="280"/>
      <c r="BD5" s="280"/>
      <c r="BE5" s="280"/>
      <c r="BF5" s="280"/>
      <c r="BG5" s="280"/>
      <c r="BH5" s="280"/>
      <c r="BI5" s="280"/>
      <c r="BJ5" s="280"/>
      <c r="BK5" s="280"/>
      <c r="BL5" s="280"/>
      <c r="BM5" s="280"/>
      <c r="BN5" s="280"/>
      <c r="BO5" s="280"/>
      <c r="BP5" s="280"/>
      <c r="BQ5" s="280"/>
      <c r="BR5" s="280"/>
      <c r="BS5" s="280"/>
      <c r="BT5" s="280" t="s">
        <v>1708</v>
      </c>
      <c r="BU5" s="280"/>
      <c r="BV5" s="280"/>
      <c r="BW5" s="280"/>
      <c r="BX5" s="280"/>
      <c r="BY5" s="280"/>
      <c r="BZ5" s="280"/>
      <c r="CA5" s="280"/>
      <c r="CB5" s="280"/>
      <c r="CC5" s="280"/>
      <c r="CD5" s="280"/>
      <c r="CE5" s="280"/>
      <c r="CF5" s="280"/>
      <c r="CG5" s="280"/>
      <c r="CH5" s="280"/>
      <c r="CI5" s="280"/>
      <c r="CJ5" s="280"/>
      <c r="CK5" s="280"/>
      <c r="CL5" s="280"/>
      <c r="CM5" s="280"/>
      <c r="CN5" s="280"/>
      <c r="CO5" s="280"/>
      <c r="CP5" s="280"/>
      <c r="CQ5" s="280"/>
      <c r="CR5" s="280"/>
      <c r="CS5" s="280"/>
      <c r="CT5" s="280"/>
      <c r="CU5" s="280"/>
      <c r="CV5" s="280"/>
      <c r="CW5" s="280"/>
      <c r="CX5" s="280"/>
      <c r="CY5" s="280" t="s">
        <v>1709</v>
      </c>
      <c r="CZ5" s="280"/>
      <c r="DA5" s="280"/>
      <c r="DB5" s="280"/>
      <c r="DC5" s="280"/>
      <c r="DD5" s="280"/>
      <c r="DE5" s="280"/>
      <c r="DF5" s="280"/>
      <c r="DG5" s="280"/>
      <c r="DH5" s="280"/>
      <c r="DI5" s="280"/>
      <c r="DJ5" s="280"/>
      <c r="DK5" s="280"/>
      <c r="DL5" s="280"/>
      <c r="DM5" s="280"/>
      <c r="DN5" s="280"/>
      <c r="DO5" s="280"/>
      <c r="DP5" s="280"/>
      <c r="DQ5" s="280"/>
      <c r="DR5" s="280"/>
      <c r="DS5" s="280"/>
      <c r="DT5" s="280"/>
      <c r="DU5" s="280"/>
      <c r="DV5" s="280"/>
      <c r="DW5" s="280"/>
      <c r="DX5" s="280"/>
      <c r="DY5" s="280"/>
      <c r="DZ5" s="280"/>
      <c r="EA5" s="280"/>
      <c r="EB5" s="280"/>
      <c r="EC5" s="280" t="s">
        <v>1710</v>
      </c>
      <c r="ED5" s="280"/>
      <c r="EE5" s="280"/>
      <c r="EF5" s="280"/>
      <c r="EG5" s="280"/>
      <c r="EH5" s="280"/>
      <c r="EI5" s="280"/>
      <c r="EJ5" s="280"/>
      <c r="EK5" s="280"/>
      <c r="EL5" s="280"/>
      <c r="EM5" s="280"/>
      <c r="EN5" s="280"/>
      <c r="EO5" s="280"/>
      <c r="EP5" s="280"/>
      <c r="EQ5" s="280"/>
      <c r="ER5" s="280"/>
      <c r="ES5" s="280"/>
      <c r="ET5" s="280"/>
      <c r="EU5" s="280"/>
      <c r="EV5" s="280"/>
      <c r="EW5" s="280"/>
      <c r="EX5" s="280"/>
      <c r="EY5" s="280"/>
      <c r="EZ5" s="280"/>
      <c r="FA5" s="280"/>
      <c r="FB5" s="280"/>
      <c r="FC5" s="280"/>
      <c r="FD5" s="280"/>
      <c r="FE5" s="280"/>
      <c r="FF5" s="280"/>
      <c r="FG5" s="280"/>
      <c r="FH5" s="280" t="s">
        <v>1711</v>
      </c>
      <c r="FI5" s="280"/>
      <c r="FJ5" s="280"/>
      <c r="FK5" s="280"/>
      <c r="FL5" s="280"/>
      <c r="FM5" s="280"/>
      <c r="FN5" s="280"/>
      <c r="FO5" s="280"/>
      <c r="FP5" s="280"/>
      <c r="FQ5" s="280"/>
      <c r="FR5" s="280"/>
      <c r="FS5" s="280"/>
      <c r="FT5" s="280"/>
      <c r="FU5" s="280"/>
      <c r="FV5" s="280"/>
      <c r="FW5" s="280"/>
      <c r="FX5" s="280"/>
      <c r="FY5" s="280"/>
      <c r="FZ5" s="280"/>
      <c r="GA5" s="280"/>
      <c r="GB5" s="280"/>
      <c r="GC5" s="280"/>
      <c r="GD5" s="280"/>
      <c r="GE5" s="280"/>
      <c r="GF5" s="280"/>
      <c r="GG5" s="280"/>
      <c r="GH5" s="280"/>
      <c r="GI5" s="280"/>
      <c r="GJ5" s="280"/>
      <c r="GK5" s="280"/>
      <c r="GL5" s="280" t="s">
        <v>1712</v>
      </c>
      <c r="GM5" s="280"/>
      <c r="GN5" s="280"/>
      <c r="GO5" s="280"/>
      <c r="GP5" s="280"/>
      <c r="GQ5" s="280"/>
      <c r="GR5" s="280"/>
      <c r="GS5" s="280"/>
      <c r="GT5" s="280"/>
      <c r="GU5" s="280"/>
      <c r="GV5" s="280"/>
      <c r="GW5" s="280"/>
      <c r="GX5" s="280"/>
      <c r="GY5" s="280"/>
      <c r="GZ5" s="280"/>
      <c r="HA5" s="280"/>
      <c r="HB5" s="280"/>
      <c r="HC5" s="280"/>
      <c r="HD5" s="280"/>
      <c r="HE5" s="280"/>
      <c r="HF5" s="280"/>
      <c r="HG5" s="280"/>
      <c r="HH5" s="280"/>
      <c r="HI5" s="280"/>
      <c r="HJ5" s="280"/>
      <c r="HK5" s="280"/>
      <c r="HL5" s="280"/>
      <c r="HM5" s="280"/>
      <c r="HN5" s="280"/>
      <c r="HO5" s="280"/>
      <c r="HP5" s="280"/>
      <c r="HQ5" s="280" t="s">
        <v>1713</v>
      </c>
      <c r="HR5" s="280"/>
      <c r="HS5" s="280"/>
      <c r="HT5" s="280"/>
      <c r="HU5" s="280"/>
      <c r="HV5" s="280"/>
      <c r="HW5" s="280"/>
      <c r="HX5" s="280"/>
      <c r="HY5" s="280"/>
      <c r="HZ5" s="280"/>
      <c r="IA5" s="280"/>
      <c r="IB5" s="280"/>
      <c r="IC5" s="280"/>
      <c r="ID5" s="280"/>
      <c r="IE5" s="280"/>
      <c r="IF5" s="280"/>
      <c r="IG5" s="280"/>
      <c r="IH5" s="280"/>
      <c r="II5" s="280"/>
      <c r="IJ5" s="280"/>
      <c r="IK5" s="280"/>
      <c r="IL5" s="280"/>
      <c r="IM5" s="280"/>
      <c r="IN5" s="280"/>
      <c r="IO5" s="280"/>
      <c r="IP5" s="280"/>
      <c r="IQ5" s="280"/>
      <c r="IR5" s="280"/>
      <c r="IS5" s="280"/>
      <c r="IT5" s="280"/>
      <c r="IU5" s="280"/>
      <c r="IV5" s="280" t="s">
        <v>1714</v>
      </c>
      <c r="IW5" s="280"/>
      <c r="IX5" s="280"/>
      <c r="IY5" s="280"/>
      <c r="IZ5" s="280"/>
      <c r="JA5" s="280"/>
      <c r="JB5" s="280"/>
      <c r="JC5" s="280"/>
      <c r="JD5" s="280"/>
      <c r="JE5" s="280"/>
      <c r="JF5" s="280"/>
      <c r="JG5" s="280"/>
      <c r="JH5" s="280"/>
      <c r="JI5" s="280"/>
      <c r="JJ5" s="280"/>
      <c r="JK5" s="280"/>
      <c r="JL5" s="280"/>
      <c r="JM5" s="280"/>
      <c r="JN5" s="280"/>
      <c r="JO5" s="280"/>
      <c r="JP5" s="280"/>
      <c r="JQ5" s="280"/>
      <c r="JR5" s="280"/>
      <c r="JS5" s="280"/>
      <c r="JT5" s="280"/>
      <c r="JU5" s="283"/>
      <c r="JV5" s="238"/>
    </row>
    <row r="6" spans="1:282" ht="16.5" customHeight="1">
      <c r="A6" s="227"/>
      <c r="B6" s="227"/>
      <c r="C6" s="227"/>
      <c r="D6" s="275"/>
      <c r="E6" s="295"/>
      <c r="F6" s="296"/>
      <c r="G6" s="297"/>
      <c r="H6" s="284" t="s">
        <v>1715</v>
      </c>
      <c r="I6" s="284" t="s">
        <v>1716</v>
      </c>
      <c r="J6" s="286" t="s">
        <v>1717</v>
      </c>
      <c r="K6" s="225"/>
      <c r="L6" s="281" t="s">
        <v>1722</v>
      </c>
      <c r="M6" s="282"/>
      <c r="N6" s="282"/>
      <c r="O6" s="282"/>
      <c r="P6" s="282" t="s">
        <v>1718</v>
      </c>
      <c r="Q6" s="282"/>
      <c r="R6" s="282"/>
      <c r="S6" s="282"/>
      <c r="T6" s="282"/>
      <c r="U6" s="282"/>
      <c r="V6" s="282"/>
      <c r="W6" s="282" t="s">
        <v>1719</v>
      </c>
      <c r="X6" s="282"/>
      <c r="Y6" s="282"/>
      <c r="Z6" s="282"/>
      <c r="AA6" s="282"/>
      <c r="AB6" s="282"/>
      <c r="AC6" s="282"/>
      <c r="AD6" s="282" t="s">
        <v>1720</v>
      </c>
      <c r="AE6" s="282"/>
      <c r="AF6" s="282"/>
      <c r="AG6" s="282"/>
      <c r="AH6" s="282"/>
      <c r="AI6" s="282"/>
      <c r="AJ6" s="282"/>
      <c r="AK6" s="282" t="s">
        <v>1721</v>
      </c>
      <c r="AL6" s="282"/>
      <c r="AM6" s="282"/>
      <c r="AN6" s="282"/>
      <c r="AO6" s="282"/>
      <c r="AP6" s="282"/>
      <c r="AQ6" s="282"/>
      <c r="AR6" s="282" t="s">
        <v>1718</v>
      </c>
      <c r="AS6" s="282"/>
      <c r="AT6" s="282"/>
      <c r="AU6" s="282"/>
      <c r="AV6" s="282"/>
      <c r="AW6" s="282"/>
      <c r="AX6" s="282"/>
      <c r="AY6" s="282" t="s">
        <v>1719</v>
      </c>
      <c r="AZ6" s="282"/>
      <c r="BA6" s="282"/>
      <c r="BB6" s="282"/>
      <c r="BC6" s="282"/>
      <c r="BD6" s="282"/>
      <c r="BE6" s="282"/>
      <c r="BF6" s="282" t="s">
        <v>1720</v>
      </c>
      <c r="BG6" s="282"/>
      <c r="BH6" s="282"/>
      <c r="BI6" s="282"/>
      <c r="BJ6" s="282"/>
      <c r="BK6" s="282"/>
      <c r="BL6" s="282"/>
      <c r="BM6" s="282" t="s">
        <v>1721</v>
      </c>
      <c r="BN6" s="282"/>
      <c r="BO6" s="282"/>
      <c r="BP6" s="282"/>
      <c r="BQ6" s="282"/>
      <c r="BR6" s="282"/>
      <c r="BS6" s="282"/>
      <c r="BT6" s="282" t="s">
        <v>1718</v>
      </c>
      <c r="BU6" s="282"/>
      <c r="BV6" s="282"/>
      <c r="BW6" s="282"/>
      <c r="BX6" s="282"/>
      <c r="BY6" s="282"/>
      <c r="BZ6" s="282"/>
      <c r="CA6" s="282" t="s">
        <v>1719</v>
      </c>
      <c r="CB6" s="282"/>
      <c r="CC6" s="282"/>
      <c r="CD6" s="282"/>
      <c r="CE6" s="282"/>
      <c r="CF6" s="282"/>
      <c r="CG6" s="282"/>
      <c r="CH6" s="282" t="s">
        <v>1720</v>
      </c>
      <c r="CI6" s="282"/>
      <c r="CJ6" s="282"/>
      <c r="CK6" s="282"/>
      <c r="CL6" s="282"/>
      <c r="CM6" s="282"/>
      <c r="CN6" s="282"/>
      <c r="CO6" s="282" t="s">
        <v>1721</v>
      </c>
      <c r="CP6" s="282"/>
      <c r="CQ6" s="282"/>
      <c r="CR6" s="282"/>
      <c r="CS6" s="282"/>
      <c r="CT6" s="282"/>
      <c r="CU6" s="282"/>
      <c r="CV6" s="282" t="s">
        <v>1718</v>
      </c>
      <c r="CW6" s="282"/>
      <c r="CX6" s="282"/>
      <c r="CY6" s="282"/>
      <c r="CZ6" s="282"/>
      <c r="DA6" s="282"/>
      <c r="DB6" s="282"/>
      <c r="DC6" s="282" t="s">
        <v>1719</v>
      </c>
      <c r="DD6" s="282"/>
      <c r="DE6" s="282"/>
      <c r="DF6" s="282"/>
      <c r="DG6" s="282"/>
      <c r="DH6" s="282"/>
      <c r="DI6" s="282"/>
      <c r="DJ6" s="282" t="s">
        <v>1720</v>
      </c>
      <c r="DK6" s="282"/>
      <c r="DL6" s="282"/>
      <c r="DM6" s="282"/>
      <c r="DN6" s="282"/>
      <c r="DO6" s="282"/>
      <c r="DP6" s="282"/>
      <c r="DQ6" s="282" t="s">
        <v>1721</v>
      </c>
      <c r="DR6" s="282"/>
      <c r="DS6" s="282"/>
      <c r="DT6" s="282"/>
      <c r="DU6" s="282"/>
      <c r="DV6" s="282"/>
      <c r="DW6" s="282"/>
      <c r="DX6" s="282" t="s">
        <v>1722</v>
      </c>
      <c r="DY6" s="282"/>
      <c r="DZ6" s="282"/>
      <c r="EA6" s="282"/>
      <c r="EB6" s="282"/>
      <c r="EC6" s="282"/>
      <c r="ED6" s="282"/>
      <c r="EE6" s="282" t="s">
        <v>1718</v>
      </c>
      <c r="EF6" s="282"/>
      <c r="EG6" s="282"/>
      <c r="EH6" s="282"/>
      <c r="EI6" s="282"/>
      <c r="EJ6" s="282"/>
      <c r="EK6" s="282"/>
      <c r="EL6" s="282" t="s">
        <v>1719</v>
      </c>
      <c r="EM6" s="282"/>
      <c r="EN6" s="282"/>
      <c r="EO6" s="282"/>
      <c r="EP6" s="282"/>
      <c r="EQ6" s="282"/>
      <c r="ER6" s="282"/>
      <c r="ES6" s="282" t="s">
        <v>1720</v>
      </c>
      <c r="ET6" s="282"/>
      <c r="EU6" s="282"/>
      <c r="EV6" s="282"/>
      <c r="EW6" s="282"/>
      <c r="EX6" s="282"/>
      <c r="EY6" s="282"/>
      <c r="EZ6" s="282" t="s">
        <v>1721</v>
      </c>
      <c r="FA6" s="282"/>
      <c r="FB6" s="282"/>
      <c r="FC6" s="282"/>
      <c r="FD6" s="282"/>
      <c r="FE6" s="282"/>
      <c r="FF6" s="282"/>
      <c r="FG6" s="282" t="s">
        <v>1718</v>
      </c>
      <c r="FH6" s="282"/>
      <c r="FI6" s="282"/>
      <c r="FJ6" s="282"/>
      <c r="FK6" s="282"/>
      <c r="FL6" s="282"/>
      <c r="FM6" s="282"/>
      <c r="FN6" s="282" t="s">
        <v>1719</v>
      </c>
      <c r="FO6" s="282"/>
      <c r="FP6" s="282"/>
      <c r="FQ6" s="282"/>
      <c r="FR6" s="282"/>
      <c r="FS6" s="282"/>
      <c r="FT6" s="282"/>
      <c r="FU6" s="282" t="s">
        <v>1720</v>
      </c>
      <c r="FV6" s="282"/>
      <c r="FW6" s="282"/>
      <c r="FX6" s="282"/>
      <c r="FY6" s="282"/>
      <c r="FZ6" s="282"/>
      <c r="GA6" s="282"/>
      <c r="GB6" s="282" t="s">
        <v>1721</v>
      </c>
      <c r="GC6" s="282"/>
      <c r="GD6" s="282"/>
      <c r="GE6" s="282"/>
      <c r="GF6" s="282"/>
      <c r="GG6" s="282"/>
      <c r="GH6" s="282"/>
      <c r="GI6" s="282" t="s">
        <v>1722</v>
      </c>
      <c r="GJ6" s="282"/>
      <c r="GK6" s="282"/>
      <c r="GL6" s="282"/>
      <c r="GM6" s="282"/>
      <c r="GN6" s="282"/>
      <c r="GO6" s="282"/>
      <c r="GP6" s="282" t="s">
        <v>1718</v>
      </c>
      <c r="GQ6" s="282"/>
      <c r="GR6" s="282"/>
      <c r="GS6" s="282"/>
      <c r="GT6" s="282"/>
      <c r="GU6" s="282"/>
      <c r="GV6" s="282"/>
      <c r="GW6" s="282" t="s">
        <v>1719</v>
      </c>
      <c r="GX6" s="282"/>
      <c r="GY6" s="282"/>
      <c r="GZ6" s="282"/>
      <c r="HA6" s="282"/>
      <c r="HB6" s="282"/>
      <c r="HC6" s="282"/>
      <c r="HD6" s="282" t="s">
        <v>1720</v>
      </c>
      <c r="HE6" s="282"/>
      <c r="HF6" s="282"/>
      <c r="HG6" s="282"/>
      <c r="HH6" s="282"/>
      <c r="HI6" s="282"/>
      <c r="HJ6" s="282"/>
      <c r="HK6" s="282" t="s">
        <v>1721</v>
      </c>
      <c r="HL6" s="282"/>
      <c r="HM6" s="282"/>
      <c r="HN6" s="282"/>
      <c r="HO6" s="282"/>
      <c r="HP6" s="282"/>
      <c r="HQ6" s="282"/>
      <c r="HR6" s="282" t="s">
        <v>1718</v>
      </c>
      <c r="HS6" s="282"/>
      <c r="HT6" s="282"/>
      <c r="HU6" s="282"/>
      <c r="HV6" s="282"/>
      <c r="HW6" s="282"/>
      <c r="HX6" s="282"/>
      <c r="HY6" s="282" t="s">
        <v>1719</v>
      </c>
      <c r="HZ6" s="282"/>
      <c r="IA6" s="282"/>
      <c r="IB6" s="282"/>
      <c r="IC6" s="282"/>
      <c r="ID6" s="282"/>
      <c r="IE6" s="282"/>
      <c r="IF6" s="282" t="s">
        <v>1720</v>
      </c>
      <c r="IG6" s="282"/>
      <c r="IH6" s="282"/>
      <c r="II6" s="282"/>
      <c r="IJ6" s="282"/>
      <c r="IK6" s="282"/>
      <c r="IL6" s="282"/>
      <c r="IM6" s="282" t="s">
        <v>1721</v>
      </c>
      <c r="IN6" s="282"/>
      <c r="IO6" s="282"/>
      <c r="IP6" s="282"/>
      <c r="IQ6" s="282"/>
      <c r="IR6" s="282"/>
      <c r="IS6" s="282"/>
      <c r="IT6" s="282" t="s">
        <v>1722</v>
      </c>
      <c r="IU6" s="282"/>
      <c r="IV6" s="282"/>
      <c r="IW6" s="282"/>
      <c r="IX6" s="282"/>
      <c r="IY6" s="282"/>
      <c r="IZ6" s="282"/>
      <c r="JA6" s="282" t="s">
        <v>1718</v>
      </c>
      <c r="JB6" s="282"/>
      <c r="JC6" s="282"/>
      <c r="JD6" s="282"/>
      <c r="JE6" s="282"/>
      <c r="JF6" s="282"/>
      <c r="JG6" s="282"/>
      <c r="JH6" s="282" t="s">
        <v>1719</v>
      </c>
      <c r="JI6" s="282"/>
      <c r="JJ6" s="282"/>
      <c r="JK6" s="282"/>
      <c r="JL6" s="282"/>
      <c r="JM6" s="282"/>
      <c r="JN6" s="282"/>
      <c r="JO6" s="282" t="s">
        <v>1720</v>
      </c>
      <c r="JP6" s="282"/>
      <c r="JQ6" s="282"/>
      <c r="JR6" s="282"/>
      <c r="JS6" s="282"/>
      <c r="JT6" s="282"/>
      <c r="JU6" s="288"/>
      <c r="JV6" s="238"/>
    </row>
    <row r="7" spans="1:282" s="229" customFormat="1" ht="16.5" customHeight="1">
      <c r="A7" s="228"/>
      <c r="B7" s="228"/>
      <c r="C7" s="228"/>
      <c r="D7" s="275"/>
      <c r="E7" s="295"/>
      <c r="F7" s="296"/>
      <c r="G7" s="297"/>
      <c r="H7" s="284"/>
      <c r="I7" s="284"/>
      <c r="J7" s="286"/>
      <c r="K7" s="225"/>
      <c r="L7" s="290">
        <v>2</v>
      </c>
      <c r="M7" s="289"/>
      <c r="N7" s="289">
        <v>4</v>
      </c>
      <c r="O7" s="289"/>
      <c r="P7" s="289">
        <v>6</v>
      </c>
      <c r="Q7" s="289"/>
      <c r="R7" s="289">
        <v>8</v>
      </c>
      <c r="S7" s="289"/>
      <c r="T7" s="289">
        <v>10</v>
      </c>
      <c r="U7" s="289"/>
      <c r="V7" s="289">
        <v>12</v>
      </c>
      <c r="W7" s="289"/>
      <c r="X7" s="289">
        <v>14</v>
      </c>
      <c r="Y7" s="289"/>
      <c r="Z7" s="289">
        <v>16</v>
      </c>
      <c r="AA7" s="289"/>
      <c r="AB7" s="289">
        <v>18</v>
      </c>
      <c r="AC7" s="289"/>
      <c r="AD7" s="289">
        <v>20</v>
      </c>
      <c r="AE7" s="289"/>
      <c r="AF7" s="289">
        <v>22</v>
      </c>
      <c r="AG7" s="289"/>
      <c r="AH7" s="289">
        <v>24</v>
      </c>
      <c r="AI7" s="289"/>
      <c r="AJ7" s="289">
        <v>26</v>
      </c>
      <c r="AK7" s="289"/>
      <c r="AL7" s="289">
        <v>28</v>
      </c>
      <c r="AM7" s="289"/>
      <c r="AN7" s="289">
        <v>31</v>
      </c>
      <c r="AO7" s="289"/>
      <c r="AP7" s="289"/>
      <c r="AQ7" s="289">
        <v>2</v>
      </c>
      <c r="AR7" s="289"/>
      <c r="AS7" s="289">
        <v>4</v>
      </c>
      <c r="AT7" s="289"/>
      <c r="AU7" s="289">
        <v>6</v>
      </c>
      <c r="AV7" s="289"/>
      <c r="AW7" s="289">
        <v>8</v>
      </c>
      <c r="AX7" s="289"/>
      <c r="AY7" s="289">
        <v>10</v>
      </c>
      <c r="AZ7" s="289"/>
      <c r="BA7" s="289">
        <v>12</v>
      </c>
      <c r="BB7" s="289"/>
      <c r="BC7" s="289">
        <v>14</v>
      </c>
      <c r="BD7" s="289"/>
      <c r="BE7" s="289">
        <v>16</v>
      </c>
      <c r="BF7" s="289"/>
      <c r="BG7" s="289">
        <v>18</v>
      </c>
      <c r="BH7" s="289"/>
      <c r="BI7" s="289">
        <v>20</v>
      </c>
      <c r="BJ7" s="289"/>
      <c r="BK7" s="289">
        <v>22</v>
      </c>
      <c r="BL7" s="289"/>
      <c r="BM7" s="289">
        <v>24</v>
      </c>
      <c r="BN7" s="289"/>
      <c r="BO7" s="289">
        <v>26</v>
      </c>
      <c r="BP7" s="289"/>
      <c r="BQ7" s="289">
        <v>29</v>
      </c>
      <c r="BR7" s="289"/>
      <c r="BS7" s="289"/>
      <c r="BT7" s="289">
        <v>2</v>
      </c>
      <c r="BU7" s="289"/>
      <c r="BV7" s="289">
        <v>4</v>
      </c>
      <c r="BW7" s="289"/>
      <c r="BX7" s="289">
        <v>6</v>
      </c>
      <c r="BY7" s="289"/>
      <c r="BZ7" s="289">
        <v>8</v>
      </c>
      <c r="CA7" s="289"/>
      <c r="CB7" s="289">
        <v>10</v>
      </c>
      <c r="CC7" s="289"/>
      <c r="CD7" s="289">
        <v>12</v>
      </c>
      <c r="CE7" s="289"/>
      <c r="CF7" s="289">
        <v>14</v>
      </c>
      <c r="CG7" s="289"/>
      <c r="CH7" s="289">
        <v>16</v>
      </c>
      <c r="CI7" s="289"/>
      <c r="CJ7" s="289">
        <v>18</v>
      </c>
      <c r="CK7" s="289"/>
      <c r="CL7" s="289">
        <v>20</v>
      </c>
      <c r="CM7" s="289"/>
      <c r="CN7" s="289">
        <v>22</v>
      </c>
      <c r="CO7" s="289"/>
      <c r="CP7" s="289">
        <v>24</v>
      </c>
      <c r="CQ7" s="289"/>
      <c r="CR7" s="289">
        <v>26</v>
      </c>
      <c r="CS7" s="289"/>
      <c r="CT7" s="289">
        <v>28</v>
      </c>
      <c r="CU7" s="289"/>
      <c r="CV7" s="289">
        <v>31</v>
      </c>
      <c r="CW7" s="289"/>
      <c r="CX7" s="289"/>
      <c r="CY7" s="289">
        <v>2</v>
      </c>
      <c r="CZ7" s="289"/>
      <c r="DA7" s="289">
        <v>4</v>
      </c>
      <c r="DB7" s="289"/>
      <c r="DC7" s="289">
        <v>6</v>
      </c>
      <c r="DD7" s="289"/>
      <c r="DE7" s="289">
        <v>8</v>
      </c>
      <c r="DF7" s="289"/>
      <c r="DG7" s="289">
        <v>10</v>
      </c>
      <c r="DH7" s="289"/>
      <c r="DI7" s="289">
        <v>12</v>
      </c>
      <c r="DJ7" s="289"/>
      <c r="DK7" s="289">
        <v>14</v>
      </c>
      <c r="DL7" s="289"/>
      <c r="DM7" s="289">
        <v>16</v>
      </c>
      <c r="DN7" s="289"/>
      <c r="DO7" s="289">
        <v>18</v>
      </c>
      <c r="DP7" s="289"/>
      <c r="DQ7" s="289">
        <v>20</v>
      </c>
      <c r="DR7" s="289"/>
      <c r="DS7" s="289">
        <v>22</v>
      </c>
      <c r="DT7" s="289"/>
      <c r="DU7" s="289">
        <v>24</v>
      </c>
      <c r="DV7" s="289"/>
      <c r="DW7" s="289">
        <v>26</v>
      </c>
      <c r="DX7" s="289"/>
      <c r="DY7" s="289">
        <v>28</v>
      </c>
      <c r="DZ7" s="289"/>
      <c r="EA7" s="289">
        <v>30</v>
      </c>
      <c r="EB7" s="289"/>
      <c r="EC7" s="289">
        <v>2</v>
      </c>
      <c r="ED7" s="289"/>
      <c r="EE7" s="289">
        <v>4</v>
      </c>
      <c r="EF7" s="289"/>
      <c r="EG7" s="289">
        <v>6</v>
      </c>
      <c r="EH7" s="289"/>
      <c r="EI7" s="289">
        <v>8</v>
      </c>
      <c r="EJ7" s="289"/>
      <c r="EK7" s="289">
        <v>10</v>
      </c>
      <c r="EL7" s="289"/>
      <c r="EM7" s="289">
        <v>12</v>
      </c>
      <c r="EN7" s="289"/>
      <c r="EO7" s="289">
        <v>14</v>
      </c>
      <c r="EP7" s="289"/>
      <c r="EQ7" s="289">
        <v>16</v>
      </c>
      <c r="ER7" s="289"/>
      <c r="ES7" s="289">
        <v>18</v>
      </c>
      <c r="ET7" s="289"/>
      <c r="EU7" s="289">
        <v>20</v>
      </c>
      <c r="EV7" s="289"/>
      <c r="EW7" s="289">
        <v>22</v>
      </c>
      <c r="EX7" s="289"/>
      <c r="EY7" s="289">
        <v>24</v>
      </c>
      <c r="EZ7" s="289"/>
      <c r="FA7" s="289">
        <v>26</v>
      </c>
      <c r="FB7" s="289"/>
      <c r="FC7" s="289">
        <v>28</v>
      </c>
      <c r="FD7" s="289"/>
      <c r="FE7" s="289">
        <v>31</v>
      </c>
      <c r="FF7" s="289"/>
      <c r="FG7" s="289"/>
      <c r="FH7" s="289">
        <v>2</v>
      </c>
      <c r="FI7" s="289"/>
      <c r="FJ7" s="289">
        <v>4</v>
      </c>
      <c r="FK7" s="289"/>
      <c r="FL7" s="289">
        <v>6</v>
      </c>
      <c r="FM7" s="289"/>
      <c r="FN7" s="289">
        <v>8</v>
      </c>
      <c r="FO7" s="289"/>
      <c r="FP7" s="289">
        <v>10</v>
      </c>
      <c r="FQ7" s="289"/>
      <c r="FR7" s="289">
        <v>12</v>
      </c>
      <c r="FS7" s="289"/>
      <c r="FT7" s="289">
        <v>14</v>
      </c>
      <c r="FU7" s="289"/>
      <c r="FV7" s="289">
        <v>16</v>
      </c>
      <c r="FW7" s="289"/>
      <c r="FX7" s="289">
        <v>18</v>
      </c>
      <c r="FY7" s="289"/>
      <c r="FZ7" s="289">
        <v>20</v>
      </c>
      <c r="GA7" s="289"/>
      <c r="GB7" s="289">
        <v>22</v>
      </c>
      <c r="GC7" s="289"/>
      <c r="GD7" s="289">
        <v>24</v>
      </c>
      <c r="GE7" s="289"/>
      <c r="GF7" s="289">
        <v>26</v>
      </c>
      <c r="GG7" s="289"/>
      <c r="GH7" s="289">
        <v>28</v>
      </c>
      <c r="GI7" s="289"/>
      <c r="GJ7" s="289">
        <v>30</v>
      </c>
      <c r="GK7" s="289"/>
      <c r="GL7" s="289">
        <v>2</v>
      </c>
      <c r="GM7" s="289"/>
      <c r="GN7" s="289">
        <v>4</v>
      </c>
      <c r="GO7" s="289"/>
      <c r="GP7" s="289">
        <v>6</v>
      </c>
      <c r="GQ7" s="289"/>
      <c r="GR7" s="289">
        <v>8</v>
      </c>
      <c r="GS7" s="289"/>
      <c r="GT7" s="289">
        <v>10</v>
      </c>
      <c r="GU7" s="289"/>
      <c r="GV7" s="289">
        <v>12</v>
      </c>
      <c r="GW7" s="289"/>
      <c r="GX7" s="289">
        <v>14</v>
      </c>
      <c r="GY7" s="289"/>
      <c r="GZ7" s="289">
        <v>16</v>
      </c>
      <c r="HA7" s="289"/>
      <c r="HB7" s="289">
        <v>18</v>
      </c>
      <c r="HC7" s="289"/>
      <c r="HD7" s="289">
        <v>20</v>
      </c>
      <c r="HE7" s="289"/>
      <c r="HF7" s="289">
        <v>22</v>
      </c>
      <c r="HG7" s="289"/>
      <c r="HH7" s="289">
        <v>24</v>
      </c>
      <c r="HI7" s="289"/>
      <c r="HJ7" s="289">
        <v>26</v>
      </c>
      <c r="HK7" s="289"/>
      <c r="HL7" s="289">
        <v>28</v>
      </c>
      <c r="HM7" s="289"/>
      <c r="HN7" s="289">
        <v>31</v>
      </c>
      <c r="HO7" s="289"/>
      <c r="HP7" s="289"/>
      <c r="HQ7" s="289">
        <v>2</v>
      </c>
      <c r="HR7" s="289"/>
      <c r="HS7" s="289">
        <v>4</v>
      </c>
      <c r="HT7" s="289"/>
      <c r="HU7" s="289">
        <v>6</v>
      </c>
      <c r="HV7" s="289"/>
      <c r="HW7" s="289">
        <v>8</v>
      </c>
      <c r="HX7" s="289"/>
      <c r="HY7" s="289">
        <v>10</v>
      </c>
      <c r="HZ7" s="289"/>
      <c r="IA7" s="289">
        <v>12</v>
      </c>
      <c r="IB7" s="289"/>
      <c r="IC7" s="289">
        <v>14</v>
      </c>
      <c r="ID7" s="289"/>
      <c r="IE7" s="289">
        <v>16</v>
      </c>
      <c r="IF7" s="289"/>
      <c r="IG7" s="289">
        <v>18</v>
      </c>
      <c r="IH7" s="289"/>
      <c r="II7" s="289">
        <v>20</v>
      </c>
      <c r="IJ7" s="289"/>
      <c r="IK7" s="289">
        <v>22</v>
      </c>
      <c r="IL7" s="289"/>
      <c r="IM7" s="289">
        <v>24</v>
      </c>
      <c r="IN7" s="289"/>
      <c r="IO7" s="289">
        <v>26</v>
      </c>
      <c r="IP7" s="289"/>
      <c r="IQ7" s="289">
        <v>28</v>
      </c>
      <c r="IR7" s="289"/>
      <c r="IS7" s="289">
        <v>31</v>
      </c>
      <c r="IT7" s="289"/>
      <c r="IU7" s="289"/>
      <c r="IV7" s="289">
        <v>2</v>
      </c>
      <c r="IW7" s="289"/>
      <c r="IX7" s="289">
        <v>4</v>
      </c>
      <c r="IY7" s="289"/>
      <c r="IZ7" s="289">
        <v>6</v>
      </c>
      <c r="JA7" s="289"/>
      <c r="JB7" s="289">
        <v>8</v>
      </c>
      <c r="JC7" s="289"/>
      <c r="JD7" s="289">
        <v>10</v>
      </c>
      <c r="JE7" s="289"/>
      <c r="JF7" s="289">
        <v>12</v>
      </c>
      <c r="JG7" s="289"/>
      <c r="JH7" s="289">
        <v>14</v>
      </c>
      <c r="JI7" s="289"/>
      <c r="JJ7" s="289">
        <v>16</v>
      </c>
      <c r="JK7" s="289"/>
      <c r="JL7" s="289">
        <v>18</v>
      </c>
      <c r="JM7" s="289"/>
      <c r="JN7" s="289">
        <v>20</v>
      </c>
      <c r="JO7" s="289"/>
      <c r="JP7" s="289">
        <v>22</v>
      </c>
      <c r="JQ7" s="289"/>
      <c r="JR7" s="289">
        <v>24</v>
      </c>
      <c r="JS7" s="289"/>
      <c r="JT7" s="289">
        <v>26</v>
      </c>
      <c r="JU7" s="291"/>
      <c r="JV7" s="260"/>
    </row>
    <row r="8" spans="1:282" s="233" customFormat="1" ht="17.25" customHeight="1" thickBot="1">
      <c r="A8" s="230"/>
      <c r="B8" s="230"/>
      <c r="C8" s="230"/>
      <c r="D8" s="276"/>
      <c r="E8" s="298"/>
      <c r="F8" s="299"/>
      <c r="G8" s="300"/>
      <c r="H8" s="285"/>
      <c r="I8" s="285"/>
      <c r="J8" s="287"/>
      <c r="K8" s="225"/>
      <c r="L8" s="256">
        <v>43831</v>
      </c>
      <c r="M8" s="231">
        <v>43832</v>
      </c>
      <c r="N8" s="231">
        <v>43833</v>
      </c>
      <c r="O8" s="231">
        <v>43834</v>
      </c>
      <c r="P8" s="231">
        <v>43835</v>
      </c>
      <c r="Q8" s="231">
        <v>43836</v>
      </c>
      <c r="R8" s="231">
        <v>43837</v>
      </c>
      <c r="S8" s="231">
        <v>43838</v>
      </c>
      <c r="T8" s="231">
        <v>43839</v>
      </c>
      <c r="U8" s="231">
        <v>43840</v>
      </c>
      <c r="V8" s="231">
        <v>43841</v>
      </c>
      <c r="W8" s="231">
        <v>43842</v>
      </c>
      <c r="X8" s="231">
        <v>43843</v>
      </c>
      <c r="Y8" s="231">
        <v>43844</v>
      </c>
      <c r="Z8" s="231">
        <v>43845</v>
      </c>
      <c r="AA8" s="231">
        <v>43846</v>
      </c>
      <c r="AB8" s="231">
        <v>43847</v>
      </c>
      <c r="AC8" s="231">
        <v>43848</v>
      </c>
      <c r="AD8" s="231">
        <v>43849</v>
      </c>
      <c r="AE8" s="231">
        <v>43850</v>
      </c>
      <c r="AF8" s="231">
        <v>43851</v>
      </c>
      <c r="AG8" s="231">
        <v>43852</v>
      </c>
      <c r="AH8" s="231">
        <v>43853</v>
      </c>
      <c r="AI8" s="231">
        <v>43854</v>
      </c>
      <c r="AJ8" s="231">
        <v>43855</v>
      </c>
      <c r="AK8" s="231">
        <v>43856</v>
      </c>
      <c r="AL8" s="231">
        <v>43857</v>
      </c>
      <c r="AM8" s="231">
        <v>43858</v>
      </c>
      <c r="AN8" s="231">
        <v>43859</v>
      </c>
      <c r="AO8" s="231">
        <v>43860</v>
      </c>
      <c r="AP8" s="231">
        <v>43861</v>
      </c>
      <c r="AQ8" s="231">
        <v>43862</v>
      </c>
      <c r="AR8" s="231">
        <v>43863</v>
      </c>
      <c r="AS8" s="231">
        <v>43864</v>
      </c>
      <c r="AT8" s="231">
        <v>43865</v>
      </c>
      <c r="AU8" s="231">
        <v>43866</v>
      </c>
      <c r="AV8" s="231">
        <v>43867</v>
      </c>
      <c r="AW8" s="231">
        <v>43868</v>
      </c>
      <c r="AX8" s="231">
        <v>43869</v>
      </c>
      <c r="AY8" s="231">
        <v>43870</v>
      </c>
      <c r="AZ8" s="231">
        <v>43871</v>
      </c>
      <c r="BA8" s="231">
        <v>43872</v>
      </c>
      <c r="BB8" s="231">
        <v>43873</v>
      </c>
      <c r="BC8" s="231">
        <v>43874</v>
      </c>
      <c r="BD8" s="231">
        <v>43875</v>
      </c>
      <c r="BE8" s="231">
        <v>43876</v>
      </c>
      <c r="BF8" s="231">
        <v>43877</v>
      </c>
      <c r="BG8" s="231">
        <v>43878</v>
      </c>
      <c r="BH8" s="231">
        <v>43879</v>
      </c>
      <c r="BI8" s="231">
        <v>43880</v>
      </c>
      <c r="BJ8" s="231">
        <v>43881</v>
      </c>
      <c r="BK8" s="231">
        <v>43882</v>
      </c>
      <c r="BL8" s="231">
        <v>43883</v>
      </c>
      <c r="BM8" s="231">
        <v>43884</v>
      </c>
      <c r="BN8" s="231">
        <v>43885</v>
      </c>
      <c r="BO8" s="231">
        <v>43886</v>
      </c>
      <c r="BP8" s="231">
        <v>43887</v>
      </c>
      <c r="BQ8" s="231">
        <v>43888</v>
      </c>
      <c r="BR8" s="231">
        <v>43889</v>
      </c>
      <c r="BS8" s="231">
        <v>43890</v>
      </c>
      <c r="BT8" s="231">
        <v>43891</v>
      </c>
      <c r="BU8" s="231">
        <v>43892</v>
      </c>
      <c r="BV8" s="231">
        <v>43893</v>
      </c>
      <c r="BW8" s="231">
        <v>43894</v>
      </c>
      <c r="BX8" s="231">
        <v>43895</v>
      </c>
      <c r="BY8" s="231">
        <v>43896</v>
      </c>
      <c r="BZ8" s="231">
        <v>43897</v>
      </c>
      <c r="CA8" s="231">
        <v>43898</v>
      </c>
      <c r="CB8" s="231">
        <v>43899</v>
      </c>
      <c r="CC8" s="231">
        <v>43900</v>
      </c>
      <c r="CD8" s="231">
        <v>43901</v>
      </c>
      <c r="CE8" s="231">
        <v>43902</v>
      </c>
      <c r="CF8" s="231">
        <v>43903</v>
      </c>
      <c r="CG8" s="231">
        <v>43904</v>
      </c>
      <c r="CH8" s="231">
        <v>43905</v>
      </c>
      <c r="CI8" s="231">
        <v>43906</v>
      </c>
      <c r="CJ8" s="231">
        <v>43907</v>
      </c>
      <c r="CK8" s="231">
        <v>43908</v>
      </c>
      <c r="CL8" s="231">
        <v>43909</v>
      </c>
      <c r="CM8" s="231">
        <v>43910</v>
      </c>
      <c r="CN8" s="231">
        <v>43911</v>
      </c>
      <c r="CO8" s="231">
        <v>43912</v>
      </c>
      <c r="CP8" s="231">
        <v>43913</v>
      </c>
      <c r="CQ8" s="231">
        <v>43914</v>
      </c>
      <c r="CR8" s="231">
        <v>43915</v>
      </c>
      <c r="CS8" s="231">
        <v>43916</v>
      </c>
      <c r="CT8" s="231">
        <v>43917</v>
      </c>
      <c r="CU8" s="231">
        <v>43918</v>
      </c>
      <c r="CV8" s="231">
        <v>43919</v>
      </c>
      <c r="CW8" s="231">
        <v>43920</v>
      </c>
      <c r="CX8" s="231">
        <v>43921</v>
      </c>
      <c r="CY8" s="231">
        <v>43922</v>
      </c>
      <c r="CZ8" s="231">
        <v>43923</v>
      </c>
      <c r="DA8" s="231">
        <v>43924</v>
      </c>
      <c r="DB8" s="231">
        <v>43925</v>
      </c>
      <c r="DC8" s="231">
        <v>43926</v>
      </c>
      <c r="DD8" s="231">
        <v>43927</v>
      </c>
      <c r="DE8" s="231">
        <v>43928</v>
      </c>
      <c r="DF8" s="231">
        <v>43929</v>
      </c>
      <c r="DG8" s="231">
        <v>43930</v>
      </c>
      <c r="DH8" s="231">
        <v>43931</v>
      </c>
      <c r="DI8" s="231">
        <v>43932</v>
      </c>
      <c r="DJ8" s="231">
        <v>43933</v>
      </c>
      <c r="DK8" s="231">
        <v>43934</v>
      </c>
      <c r="DL8" s="231">
        <v>43935</v>
      </c>
      <c r="DM8" s="231">
        <v>43936</v>
      </c>
      <c r="DN8" s="231">
        <v>43937</v>
      </c>
      <c r="DO8" s="231">
        <v>43938</v>
      </c>
      <c r="DP8" s="231">
        <v>43939</v>
      </c>
      <c r="DQ8" s="231">
        <v>43940</v>
      </c>
      <c r="DR8" s="231">
        <v>43941</v>
      </c>
      <c r="DS8" s="231">
        <v>43942</v>
      </c>
      <c r="DT8" s="231">
        <v>43943</v>
      </c>
      <c r="DU8" s="231">
        <v>43944</v>
      </c>
      <c r="DV8" s="231">
        <v>43945</v>
      </c>
      <c r="DW8" s="231">
        <v>43946</v>
      </c>
      <c r="DX8" s="231">
        <v>43947</v>
      </c>
      <c r="DY8" s="231">
        <v>43948</v>
      </c>
      <c r="DZ8" s="231">
        <v>43949</v>
      </c>
      <c r="EA8" s="231">
        <v>43950</v>
      </c>
      <c r="EB8" s="231">
        <v>43951</v>
      </c>
      <c r="EC8" s="231">
        <v>43952</v>
      </c>
      <c r="ED8" s="231">
        <v>43953</v>
      </c>
      <c r="EE8" s="231">
        <v>43954</v>
      </c>
      <c r="EF8" s="231">
        <v>43955</v>
      </c>
      <c r="EG8" s="231">
        <v>43956</v>
      </c>
      <c r="EH8" s="231">
        <v>43957</v>
      </c>
      <c r="EI8" s="231">
        <v>43958</v>
      </c>
      <c r="EJ8" s="231">
        <v>43959</v>
      </c>
      <c r="EK8" s="231">
        <v>43960</v>
      </c>
      <c r="EL8" s="231">
        <v>43961</v>
      </c>
      <c r="EM8" s="231">
        <v>43962</v>
      </c>
      <c r="EN8" s="231">
        <v>43963</v>
      </c>
      <c r="EO8" s="231">
        <v>43964</v>
      </c>
      <c r="EP8" s="231">
        <v>43965</v>
      </c>
      <c r="EQ8" s="231">
        <v>43966</v>
      </c>
      <c r="ER8" s="231">
        <v>43967</v>
      </c>
      <c r="ES8" s="231">
        <v>43968</v>
      </c>
      <c r="ET8" s="231">
        <v>43969</v>
      </c>
      <c r="EU8" s="231">
        <v>43970</v>
      </c>
      <c r="EV8" s="231">
        <v>43971</v>
      </c>
      <c r="EW8" s="231">
        <v>43972</v>
      </c>
      <c r="EX8" s="231">
        <v>43973</v>
      </c>
      <c r="EY8" s="231">
        <v>43974</v>
      </c>
      <c r="EZ8" s="231">
        <v>43975</v>
      </c>
      <c r="FA8" s="231">
        <v>43976</v>
      </c>
      <c r="FB8" s="231">
        <v>43977</v>
      </c>
      <c r="FC8" s="231">
        <v>43978</v>
      </c>
      <c r="FD8" s="231">
        <v>43979</v>
      </c>
      <c r="FE8" s="231">
        <v>43980</v>
      </c>
      <c r="FF8" s="231">
        <v>43981</v>
      </c>
      <c r="FG8" s="231">
        <v>43982</v>
      </c>
      <c r="FH8" s="231">
        <v>43983</v>
      </c>
      <c r="FI8" s="231">
        <v>43984</v>
      </c>
      <c r="FJ8" s="231">
        <v>43985</v>
      </c>
      <c r="FK8" s="231">
        <v>43986</v>
      </c>
      <c r="FL8" s="231">
        <v>43987</v>
      </c>
      <c r="FM8" s="231">
        <v>43988</v>
      </c>
      <c r="FN8" s="231">
        <v>43989</v>
      </c>
      <c r="FO8" s="231">
        <v>43990</v>
      </c>
      <c r="FP8" s="231">
        <v>43991</v>
      </c>
      <c r="FQ8" s="231">
        <v>43992</v>
      </c>
      <c r="FR8" s="231">
        <v>43993</v>
      </c>
      <c r="FS8" s="231">
        <v>43994</v>
      </c>
      <c r="FT8" s="231">
        <v>43995</v>
      </c>
      <c r="FU8" s="231">
        <v>43996</v>
      </c>
      <c r="FV8" s="231">
        <v>43997</v>
      </c>
      <c r="FW8" s="231">
        <v>43998</v>
      </c>
      <c r="FX8" s="231">
        <v>43999</v>
      </c>
      <c r="FY8" s="231">
        <v>44000</v>
      </c>
      <c r="FZ8" s="231">
        <v>44001</v>
      </c>
      <c r="GA8" s="231">
        <v>44002</v>
      </c>
      <c r="GB8" s="231">
        <v>44003</v>
      </c>
      <c r="GC8" s="231">
        <v>44004</v>
      </c>
      <c r="GD8" s="231">
        <v>44005</v>
      </c>
      <c r="GE8" s="231">
        <v>44006</v>
      </c>
      <c r="GF8" s="231">
        <v>44007</v>
      </c>
      <c r="GG8" s="231">
        <v>44008</v>
      </c>
      <c r="GH8" s="231">
        <v>44009</v>
      </c>
      <c r="GI8" s="231">
        <v>44010</v>
      </c>
      <c r="GJ8" s="231">
        <v>44011</v>
      </c>
      <c r="GK8" s="231">
        <v>44012</v>
      </c>
      <c r="GL8" s="231">
        <v>44013</v>
      </c>
      <c r="GM8" s="231">
        <v>44014</v>
      </c>
      <c r="GN8" s="231">
        <v>44015</v>
      </c>
      <c r="GO8" s="231">
        <v>44016</v>
      </c>
      <c r="GP8" s="231">
        <v>44017</v>
      </c>
      <c r="GQ8" s="231">
        <v>44018</v>
      </c>
      <c r="GR8" s="231">
        <v>44019</v>
      </c>
      <c r="GS8" s="231">
        <v>44020</v>
      </c>
      <c r="GT8" s="231">
        <v>44021</v>
      </c>
      <c r="GU8" s="231">
        <v>44022</v>
      </c>
      <c r="GV8" s="231">
        <v>44023</v>
      </c>
      <c r="GW8" s="231">
        <v>44024</v>
      </c>
      <c r="GX8" s="231">
        <v>44025</v>
      </c>
      <c r="GY8" s="231">
        <v>44026</v>
      </c>
      <c r="GZ8" s="231">
        <v>44027</v>
      </c>
      <c r="HA8" s="231">
        <v>44028</v>
      </c>
      <c r="HB8" s="231">
        <v>44029</v>
      </c>
      <c r="HC8" s="231">
        <v>44030</v>
      </c>
      <c r="HD8" s="231">
        <v>44031</v>
      </c>
      <c r="HE8" s="231">
        <v>44032</v>
      </c>
      <c r="HF8" s="231">
        <v>44033</v>
      </c>
      <c r="HG8" s="231">
        <v>44034</v>
      </c>
      <c r="HH8" s="231">
        <v>44035</v>
      </c>
      <c r="HI8" s="231">
        <v>44036</v>
      </c>
      <c r="HJ8" s="231">
        <v>44037</v>
      </c>
      <c r="HK8" s="231">
        <v>44038</v>
      </c>
      <c r="HL8" s="231">
        <v>44039</v>
      </c>
      <c r="HM8" s="231">
        <v>44040</v>
      </c>
      <c r="HN8" s="231">
        <v>44041</v>
      </c>
      <c r="HO8" s="231">
        <v>44042</v>
      </c>
      <c r="HP8" s="231">
        <v>44043</v>
      </c>
      <c r="HQ8" s="231">
        <v>44044</v>
      </c>
      <c r="HR8" s="231">
        <v>44045</v>
      </c>
      <c r="HS8" s="231">
        <v>44046</v>
      </c>
      <c r="HT8" s="231">
        <v>44047</v>
      </c>
      <c r="HU8" s="231">
        <v>44048</v>
      </c>
      <c r="HV8" s="231">
        <v>44049</v>
      </c>
      <c r="HW8" s="231">
        <v>44050</v>
      </c>
      <c r="HX8" s="231">
        <v>44051</v>
      </c>
      <c r="HY8" s="231">
        <v>44052</v>
      </c>
      <c r="HZ8" s="231">
        <v>44053</v>
      </c>
      <c r="IA8" s="231">
        <v>44054</v>
      </c>
      <c r="IB8" s="231">
        <v>44055</v>
      </c>
      <c r="IC8" s="231">
        <v>44056</v>
      </c>
      <c r="ID8" s="231">
        <v>44057</v>
      </c>
      <c r="IE8" s="231">
        <v>44058</v>
      </c>
      <c r="IF8" s="231">
        <v>44059</v>
      </c>
      <c r="IG8" s="231">
        <v>44060</v>
      </c>
      <c r="IH8" s="231">
        <v>44061</v>
      </c>
      <c r="II8" s="231">
        <v>44062</v>
      </c>
      <c r="IJ8" s="231">
        <v>44063</v>
      </c>
      <c r="IK8" s="231">
        <v>44064</v>
      </c>
      <c r="IL8" s="231">
        <v>44065</v>
      </c>
      <c r="IM8" s="231">
        <v>44066</v>
      </c>
      <c r="IN8" s="231">
        <v>44067</v>
      </c>
      <c r="IO8" s="231">
        <v>44068</v>
      </c>
      <c r="IP8" s="231">
        <v>44069</v>
      </c>
      <c r="IQ8" s="231">
        <v>44070</v>
      </c>
      <c r="IR8" s="231">
        <v>44071</v>
      </c>
      <c r="IS8" s="231">
        <v>44072</v>
      </c>
      <c r="IT8" s="231">
        <v>44073</v>
      </c>
      <c r="IU8" s="231">
        <v>44074</v>
      </c>
      <c r="IV8" s="231">
        <v>44075</v>
      </c>
      <c r="IW8" s="231">
        <v>44076</v>
      </c>
      <c r="IX8" s="231">
        <v>44077</v>
      </c>
      <c r="IY8" s="231">
        <v>44078</v>
      </c>
      <c r="IZ8" s="231">
        <v>44079</v>
      </c>
      <c r="JA8" s="231">
        <v>44080</v>
      </c>
      <c r="JB8" s="231">
        <v>44081</v>
      </c>
      <c r="JC8" s="231">
        <v>44082</v>
      </c>
      <c r="JD8" s="231">
        <v>44083</v>
      </c>
      <c r="JE8" s="231">
        <v>44084</v>
      </c>
      <c r="JF8" s="231">
        <v>44085</v>
      </c>
      <c r="JG8" s="231">
        <v>44086</v>
      </c>
      <c r="JH8" s="231">
        <v>44087</v>
      </c>
      <c r="JI8" s="231">
        <v>44088</v>
      </c>
      <c r="JJ8" s="231">
        <v>44089</v>
      </c>
      <c r="JK8" s="231">
        <v>44090</v>
      </c>
      <c r="JL8" s="231">
        <v>44091</v>
      </c>
      <c r="JM8" s="231">
        <v>44092</v>
      </c>
      <c r="JN8" s="231">
        <v>44093</v>
      </c>
      <c r="JO8" s="231">
        <v>44094</v>
      </c>
      <c r="JP8" s="231">
        <v>44095</v>
      </c>
      <c r="JQ8" s="231">
        <v>44096</v>
      </c>
      <c r="JR8" s="231">
        <v>44097</v>
      </c>
      <c r="JS8" s="231">
        <v>44098</v>
      </c>
      <c r="JT8" s="231">
        <v>44099</v>
      </c>
      <c r="JU8" s="232">
        <v>44100</v>
      </c>
      <c r="JV8" s="261"/>
    </row>
    <row r="9" spans="1:282" ht="18" customHeight="1">
      <c r="B9" s="224">
        <v>101</v>
      </c>
      <c r="D9" s="301" t="s">
        <v>17</v>
      </c>
      <c r="E9" s="304" t="s">
        <v>13</v>
      </c>
      <c r="F9" s="305"/>
      <c r="G9" s="5" t="s">
        <v>2</v>
      </c>
      <c r="H9" s="6">
        <v>43838</v>
      </c>
      <c r="I9" s="6">
        <v>44074</v>
      </c>
      <c r="J9" s="7">
        <f>IF((I9-H9)=0,"",I9-H9+1)</f>
        <v>237</v>
      </c>
      <c r="K9" s="225"/>
      <c r="L9" s="257"/>
      <c r="M9" s="234"/>
      <c r="N9" s="234"/>
      <c r="O9" s="234"/>
      <c r="P9" s="234"/>
      <c r="Q9" s="234"/>
      <c r="R9" s="234"/>
      <c r="S9" s="234"/>
      <c r="T9" s="234"/>
      <c r="U9" s="234"/>
      <c r="V9" s="234"/>
      <c r="W9" s="234"/>
      <c r="X9" s="234"/>
      <c r="Y9" s="234"/>
      <c r="Z9" s="234"/>
      <c r="AA9" s="234"/>
      <c r="AB9" s="234"/>
      <c r="AC9" s="234"/>
      <c r="AD9" s="234"/>
      <c r="AE9" s="234"/>
      <c r="AF9" s="234"/>
      <c r="AG9" s="234"/>
      <c r="AH9" s="234"/>
      <c r="AI9" s="234"/>
      <c r="AJ9" s="234"/>
      <c r="AK9" s="234"/>
      <c r="AL9" s="234"/>
      <c r="AM9" s="234"/>
      <c r="AN9" s="234"/>
      <c r="AO9" s="234"/>
      <c r="AP9" s="234"/>
      <c r="AQ9" s="234"/>
      <c r="AR9" s="234"/>
      <c r="AS9" s="234"/>
      <c r="AT9" s="235"/>
      <c r="AU9" s="236"/>
      <c r="AV9" s="234"/>
      <c r="AW9" s="234"/>
      <c r="AX9" s="234"/>
      <c r="AY9" s="234"/>
      <c r="AZ9" s="234"/>
      <c r="BA9" s="234"/>
      <c r="BB9" s="234"/>
      <c r="BC9" s="234"/>
      <c r="BD9" s="234"/>
      <c r="BE9" s="234"/>
      <c r="BF9" s="234"/>
      <c r="BG9" s="234"/>
      <c r="BH9" s="234"/>
      <c r="BI9" s="234"/>
      <c r="BJ9" s="234"/>
      <c r="BK9" s="234"/>
      <c r="BL9" s="234"/>
      <c r="BM9" s="234"/>
      <c r="BN9" s="234"/>
      <c r="BO9" s="234"/>
      <c r="BP9" s="234"/>
      <c r="BQ9" s="234"/>
      <c r="BR9" s="234"/>
      <c r="BS9" s="234"/>
      <c r="BT9" s="234"/>
      <c r="BU9" s="234"/>
      <c r="BV9" s="234"/>
      <c r="BW9" s="234"/>
      <c r="BX9" s="234"/>
      <c r="BY9" s="234"/>
      <c r="BZ9" s="234"/>
      <c r="CA9" s="234"/>
      <c r="CB9" s="234"/>
      <c r="CC9" s="234"/>
      <c r="CD9" s="234"/>
      <c r="CE9" s="234"/>
      <c r="CF9" s="234"/>
      <c r="CG9" s="234"/>
      <c r="CH9" s="234"/>
      <c r="CI9" s="234"/>
      <c r="CJ9" s="234"/>
      <c r="CK9" s="234"/>
      <c r="CL9" s="234"/>
      <c r="CM9" s="234"/>
      <c r="CN9" s="234"/>
      <c r="CO9" s="234"/>
      <c r="CP9" s="234"/>
      <c r="CQ9" s="234"/>
      <c r="CR9" s="234"/>
      <c r="CS9" s="234"/>
      <c r="CT9" s="234"/>
      <c r="CU9" s="234"/>
      <c r="CV9" s="234"/>
      <c r="CW9" s="234"/>
      <c r="CX9" s="234"/>
      <c r="CY9" s="234"/>
      <c r="CZ9" s="234"/>
      <c r="DA9" s="234"/>
      <c r="DB9" s="234"/>
      <c r="DC9" s="234"/>
      <c r="DD9" s="234"/>
      <c r="DE9" s="234"/>
      <c r="DF9" s="234"/>
      <c r="DG9" s="234"/>
      <c r="DH9" s="234"/>
      <c r="DI9" s="234"/>
      <c r="DJ9" s="234"/>
      <c r="DK9" s="234"/>
      <c r="DL9" s="234"/>
      <c r="DM9" s="234"/>
      <c r="DN9" s="234"/>
      <c r="DO9" s="234"/>
      <c r="DP9" s="234"/>
      <c r="DQ9" s="234"/>
      <c r="DR9" s="234"/>
      <c r="DS9" s="234"/>
      <c r="DT9" s="234"/>
      <c r="DU9" s="234"/>
      <c r="DV9" s="234"/>
      <c r="DW9" s="234"/>
      <c r="DX9" s="234"/>
      <c r="DY9" s="234"/>
      <c r="DZ9" s="234"/>
      <c r="EA9" s="234"/>
      <c r="EB9" s="234"/>
      <c r="EC9" s="234"/>
      <c r="ED9" s="234"/>
      <c r="EE9" s="234"/>
      <c r="EF9" s="234"/>
      <c r="EG9" s="234"/>
      <c r="EH9" s="234"/>
      <c r="EI9" s="234"/>
      <c r="EJ9" s="234"/>
      <c r="EK9" s="234"/>
      <c r="EL9" s="234"/>
      <c r="EM9" s="234"/>
      <c r="EN9" s="234"/>
      <c r="EO9" s="234"/>
      <c r="EP9" s="234"/>
      <c r="EQ9" s="234"/>
      <c r="ER9" s="234"/>
      <c r="ES9" s="234"/>
      <c r="ET9" s="234"/>
      <c r="EU9" s="234"/>
      <c r="EV9" s="234"/>
      <c r="EW9" s="234"/>
      <c r="EX9" s="234"/>
      <c r="EY9" s="234"/>
      <c r="EZ9" s="234"/>
      <c r="FA9" s="234"/>
      <c r="FB9" s="234"/>
      <c r="FC9" s="234"/>
      <c r="FD9" s="234"/>
      <c r="FE9" s="234"/>
      <c r="FF9" s="234"/>
      <c r="FG9" s="234"/>
      <c r="FH9" s="234"/>
      <c r="FI9" s="234"/>
      <c r="FJ9" s="234"/>
      <c r="FK9" s="234"/>
      <c r="FL9" s="234"/>
      <c r="FM9" s="234"/>
      <c r="FN9" s="234"/>
      <c r="FO9" s="234"/>
      <c r="FP9" s="234"/>
      <c r="FQ9" s="234"/>
      <c r="FR9" s="234"/>
      <c r="FS9" s="234"/>
      <c r="FT9" s="234"/>
      <c r="FU9" s="234"/>
      <c r="FV9" s="234"/>
      <c r="FW9" s="234"/>
      <c r="FX9" s="234"/>
      <c r="FY9" s="234"/>
      <c r="FZ9" s="234"/>
      <c r="GA9" s="234"/>
      <c r="GB9" s="234"/>
      <c r="GC9" s="234"/>
      <c r="GD9" s="234"/>
      <c r="GE9" s="234"/>
      <c r="GF9" s="234"/>
      <c r="GG9" s="234"/>
      <c r="GH9" s="234"/>
      <c r="GI9" s="234"/>
      <c r="GJ9" s="234"/>
      <c r="GK9" s="234"/>
      <c r="GL9" s="234"/>
      <c r="GM9" s="234"/>
      <c r="GN9" s="234"/>
      <c r="GO9" s="234"/>
      <c r="GP9" s="234"/>
      <c r="GQ9" s="234"/>
      <c r="GR9" s="234"/>
      <c r="GS9" s="234"/>
      <c r="GT9" s="234"/>
      <c r="GU9" s="234"/>
      <c r="GV9" s="234"/>
      <c r="GW9" s="234"/>
      <c r="GX9" s="234"/>
      <c r="GY9" s="234"/>
      <c r="GZ9" s="234"/>
      <c r="HA9" s="234"/>
      <c r="HB9" s="234"/>
      <c r="HC9" s="234"/>
      <c r="HD9" s="234"/>
      <c r="HE9" s="234"/>
      <c r="HF9" s="234"/>
      <c r="HG9" s="234"/>
      <c r="HH9" s="234"/>
      <c r="HI9" s="234"/>
      <c r="HJ9" s="234"/>
      <c r="HK9" s="234"/>
      <c r="HL9" s="234"/>
      <c r="HM9" s="234"/>
      <c r="HN9" s="234"/>
      <c r="HO9" s="234"/>
      <c r="HP9" s="234"/>
      <c r="HQ9" s="234"/>
      <c r="HR9" s="234"/>
      <c r="HS9" s="234"/>
      <c r="HT9" s="234"/>
      <c r="HU9" s="234"/>
      <c r="HV9" s="234"/>
      <c r="HW9" s="234"/>
      <c r="HX9" s="234"/>
      <c r="HY9" s="234"/>
      <c r="HZ9" s="234"/>
      <c r="IA9" s="234"/>
      <c r="IB9" s="234"/>
      <c r="IC9" s="234"/>
      <c r="ID9" s="234"/>
      <c r="IE9" s="234"/>
      <c r="IF9" s="234"/>
      <c r="IG9" s="234"/>
      <c r="IH9" s="234"/>
      <c r="II9" s="234"/>
      <c r="IJ9" s="234"/>
      <c r="IK9" s="234"/>
      <c r="IL9" s="234"/>
      <c r="IM9" s="234"/>
      <c r="IN9" s="234"/>
      <c r="IO9" s="234"/>
      <c r="IP9" s="234"/>
      <c r="IQ9" s="234"/>
      <c r="IR9" s="234"/>
      <c r="IS9" s="234"/>
      <c r="IT9" s="234"/>
      <c r="IU9" s="234"/>
      <c r="IV9" s="234"/>
      <c r="IW9" s="234"/>
      <c r="IX9" s="234"/>
      <c r="IY9" s="234"/>
      <c r="IZ9" s="234"/>
      <c r="JA9" s="234"/>
      <c r="JB9" s="234"/>
      <c r="JC9" s="234"/>
      <c r="JD9" s="234"/>
      <c r="JE9" s="234"/>
      <c r="JF9" s="234"/>
      <c r="JG9" s="234"/>
      <c r="JH9" s="234"/>
      <c r="JI9" s="234"/>
      <c r="JJ9" s="234"/>
      <c r="JK9" s="234"/>
      <c r="JL9" s="234"/>
      <c r="JM9" s="234"/>
      <c r="JN9" s="234"/>
      <c r="JO9" s="234"/>
      <c r="JP9" s="234"/>
      <c r="JQ9" s="234"/>
      <c r="JR9" s="234"/>
      <c r="JS9" s="234"/>
      <c r="JT9" s="234"/>
      <c r="JU9" s="237"/>
      <c r="JV9" s="238"/>
    </row>
    <row r="10" spans="1:282" ht="18" customHeight="1">
      <c r="B10" s="224">
        <v>101</v>
      </c>
      <c r="D10" s="302"/>
      <c r="E10" s="306"/>
      <c r="F10" s="307"/>
      <c r="G10" s="220" t="s">
        <v>3</v>
      </c>
      <c r="H10" s="8">
        <v>43838</v>
      </c>
      <c r="I10" s="8">
        <v>43890</v>
      </c>
      <c r="J10" s="9">
        <f>IF((I10-H10)=0,"",I10-H10+1)</f>
        <v>53</v>
      </c>
      <c r="K10" s="225"/>
      <c r="L10" s="258"/>
      <c r="M10" s="239"/>
      <c r="N10" s="239"/>
      <c r="O10" s="239"/>
      <c r="P10" s="239"/>
      <c r="Q10" s="239"/>
      <c r="R10" s="239"/>
      <c r="S10" s="239"/>
      <c r="T10" s="239"/>
      <c r="U10" s="239"/>
      <c r="V10" s="239"/>
      <c r="W10" s="239"/>
      <c r="X10" s="239"/>
      <c r="Y10" s="239"/>
      <c r="Z10" s="239"/>
      <c r="AA10" s="239"/>
      <c r="AB10" s="239"/>
      <c r="AC10" s="239"/>
      <c r="AD10" s="239"/>
      <c r="AE10" s="239"/>
      <c r="AF10" s="239"/>
      <c r="AG10" s="239"/>
      <c r="AH10" s="239"/>
      <c r="AI10" s="239"/>
      <c r="AJ10" s="239"/>
      <c r="AK10" s="239"/>
      <c r="AL10" s="239"/>
      <c r="AM10" s="239"/>
      <c r="AN10" s="239"/>
      <c r="AO10" s="239"/>
      <c r="AP10" s="239"/>
      <c r="AQ10" s="239"/>
      <c r="AR10" s="239"/>
      <c r="AS10" s="239"/>
      <c r="AT10" s="240"/>
      <c r="AU10" s="241"/>
      <c r="AV10" s="239"/>
      <c r="AW10" s="239"/>
      <c r="AX10" s="239"/>
      <c r="AY10" s="239"/>
      <c r="AZ10" s="239"/>
      <c r="BA10" s="239"/>
      <c r="BB10" s="239"/>
      <c r="BC10" s="239"/>
      <c r="BD10" s="239"/>
      <c r="BE10" s="239"/>
      <c r="BF10" s="239"/>
      <c r="BG10" s="239"/>
      <c r="BH10" s="239"/>
      <c r="BI10" s="239"/>
      <c r="BJ10" s="239"/>
      <c r="BK10" s="239"/>
      <c r="BL10" s="239"/>
      <c r="BM10" s="239"/>
      <c r="BN10" s="239"/>
      <c r="BO10" s="239"/>
      <c r="BP10" s="239"/>
      <c r="BQ10" s="239"/>
      <c r="BR10" s="239"/>
      <c r="BS10" s="239"/>
      <c r="BT10" s="239"/>
      <c r="BU10" s="239"/>
      <c r="BV10" s="239"/>
      <c r="BW10" s="239"/>
      <c r="BX10" s="239"/>
      <c r="BY10" s="239"/>
      <c r="BZ10" s="239"/>
      <c r="CA10" s="239"/>
      <c r="CB10" s="239"/>
      <c r="CC10" s="239"/>
      <c r="CD10" s="239"/>
      <c r="CE10" s="239"/>
      <c r="CF10" s="239"/>
      <c r="CG10" s="239"/>
      <c r="CH10" s="239"/>
      <c r="CI10" s="239"/>
      <c r="CJ10" s="239"/>
      <c r="CK10" s="239"/>
      <c r="CL10" s="239"/>
      <c r="CM10" s="239"/>
      <c r="CN10" s="239"/>
      <c r="CO10" s="239"/>
      <c r="CP10" s="239"/>
      <c r="CQ10" s="239"/>
      <c r="CR10" s="239"/>
      <c r="CS10" s="239"/>
      <c r="CT10" s="239"/>
      <c r="CU10" s="239"/>
      <c r="CV10" s="239"/>
      <c r="CW10" s="239"/>
      <c r="CX10" s="239"/>
      <c r="CY10" s="239"/>
      <c r="CZ10" s="239"/>
      <c r="DA10" s="239"/>
      <c r="DB10" s="239"/>
      <c r="DC10" s="239"/>
      <c r="DD10" s="239"/>
      <c r="DE10" s="239"/>
      <c r="DF10" s="239"/>
      <c r="DG10" s="239"/>
      <c r="DH10" s="239"/>
      <c r="DI10" s="239"/>
      <c r="DJ10" s="239"/>
      <c r="DK10" s="239"/>
      <c r="DL10" s="239"/>
      <c r="DM10" s="239"/>
      <c r="DN10" s="239"/>
      <c r="DO10" s="239"/>
      <c r="DP10" s="239"/>
      <c r="DQ10" s="239"/>
      <c r="DR10" s="239"/>
      <c r="DS10" s="239"/>
      <c r="DT10" s="239"/>
      <c r="DU10" s="239"/>
      <c r="DV10" s="239"/>
      <c r="DW10" s="239"/>
      <c r="DX10" s="239"/>
      <c r="DY10" s="239"/>
      <c r="DZ10" s="239"/>
      <c r="EA10" s="239"/>
      <c r="EB10" s="239"/>
      <c r="EC10" s="239"/>
      <c r="ED10" s="239"/>
      <c r="EE10" s="239"/>
      <c r="EF10" s="239"/>
      <c r="EG10" s="239"/>
      <c r="EH10" s="239"/>
      <c r="EI10" s="239"/>
      <c r="EJ10" s="239"/>
      <c r="EK10" s="239"/>
      <c r="EL10" s="239"/>
      <c r="EM10" s="239"/>
      <c r="EN10" s="239"/>
      <c r="EO10" s="239"/>
      <c r="EP10" s="239"/>
      <c r="EQ10" s="239"/>
      <c r="ER10" s="239"/>
      <c r="ES10" s="239"/>
      <c r="ET10" s="239"/>
      <c r="EU10" s="239"/>
      <c r="EV10" s="239"/>
      <c r="EW10" s="239"/>
      <c r="EX10" s="239"/>
      <c r="EY10" s="239"/>
      <c r="EZ10" s="239"/>
      <c r="FA10" s="239"/>
      <c r="FB10" s="239"/>
      <c r="FC10" s="239"/>
      <c r="FD10" s="239"/>
      <c r="FE10" s="239"/>
      <c r="FF10" s="239"/>
      <c r="FG10" s="239"/>
      <c r="FH10" s="239"/>
      <c r="FI10" s="239"/>
      <c r="FJ10" s="239"/>
      <c r="FK10" s="239"/>
      <c r="FL10" s="239"/>
      <c r="FM10" s="239"/>
      <c r="FN10" s="239"/>
      <c r="FO10" s="239"/>
      <c r="FP10" s="239"/>
      <c r="FQ10" s="239"/>
      <c r="FR10" s="239"/>
      <c r="FS10" s="239"/>
      <c r="FT10" s="239"/>
      <c r="FU10" s="239"/>
      <c r="FV10" s="239"/>
      <c r="FW10" s="239"/>
      <c r="FX10" s="239"/>
      <c r="FY10" s="239"/>
      <c r="FZ10" s="239"/>
      <c r="GA10" s="239"/>
      <c r="GB10" s="239"/>
      <c r="GC10" s="239"/>
      <c r="GD10" s="239"/>
      <c r="GE10" s="239"/>
      <c r="GF10" s="239"/>
      <c r="GG10" s="239"/>
      <c r="GH10" s="239"/>
      <c r="GI10" s="239"/>
      <c r="GJ10" s="239"/>
      <c r="GK10" s="239"/>
      <c r="GL10" s="239"/>
      <c r="GM10" s="239"/>
      <c r="GN10" s="239"/>
      <c r="GO10" s="239"/>
      <c r="GP10" s="239"/>
      <c r="GQ10" s="239"/>
      <c r="GR10" s="239"/>
      <c r="GS10" s="239"/>
      <c r="GT10" s="239"/>
      <c r="GU10" s="239"/>
      <c r="GV10" s="239"/>
      <c r="GW10" s="239"/>
      <c r="GX10" s="239"/>
      <c r="GY10" s="239"/>
      <c r="GZ10" s="239"/>
      <c r="HA10" s="239"/>
      <c r="HB10" s="239"/>
      <c r="HC10" s="239"/>
      <c r="HD10" s="239"/>
      <c r="HE10" s="239"/>
      <c r="HF10" s="239"/>
      <c r="HG10" s="239"/>
      <c r="HH10" s="239"/>
      <c r="HI10" s="239"/>
      <c r="HJ10" s="239"/>
      <c r="HK10" s="239"/>
      <c r="HL10" s="239"/>
      <c r="HM10" s="239"/>
      <c r="HN10" s="239"/>
      <c r="HO10" s="239"/>
      <c r="HP10" s="239"/>
      <c r="HQ10" s="239"/>
      <c r="HR10" s="239"/>
      <c r="HS10" s="239"/>
      <c r="HT10" s="239"/>
      <c r="HU10" s="239"/>
      <c r="HV10" s="239"/>
      <c r="HW10" s="239"/>
      <c r="HX10" s="239"/>
      <c r="HY10" s="239"/>
      <c r="HZ10" s="239"/>
      <c r="IA10" s="239"/>
      <c r="IB10" s="239"/>
      <c r="IC10" s="239"/>
      <c r="ID10" s="239"/>
      <c r="IE10" s="239"/>
      <c r="IF10" s="239"/>
      <c r="IG10" s="239"/>
      <c r="IH10" s="239"/>
      <c r="II10" s="239"/>
      <c r="IJ10" s="239"/>
      <c r="IK10" s="239"/>
      <c r="IL10" s="239"/>
      <c r="IM10" s="239"/>
      <c r="IN10" s="239"/>
      <c r="IO10" s="239"/>
      <c r="IP10" s="239"/>
      <c r="IQ10" s="239"/>
      <c r="IR10" s="239"/>
      <c r="IS10" s="239"/>
      <c r="IT10" s="239"/>
      <c r="IU10" s="239"/>
      <c r="IV10" s="239"/>
      <c r="IW10" s="239"/>
      <c r="IX10" s="239"/>
      <c r="IY10" s="239"/>
      <c r="IZ10" s="239"/>
      <c r="JA10" s="239"/>
      <c r="JB10" s="239"/>
      <c r="JC10" s="239"/>
      <c r="JD10" s="239"/>
      <c r="JE10" s="239"/>
      <c r="JF10" s="239"/>
      <c r="JG10" s="239"/>
      <c r="JH10" s="239"/>
      <c r="JI10" s="239"/>
      <c r="JJ10" s="239"/>
      <c r="JK10" s="239"/>
      <c r="JL10" s="239"/>
      <c r="JM10" s="239"/>
      <c r="JN10" s="239"/>
      <c r="JO10" s="239"/>
      <c r="JP10" s="239"/>
      <c r="JQ10" s="239"/>
      <c r="JR10" s="239"/>
      <c r="JS10" s="239"/>
      <c r="JT10" s="239"/>
      <c r="JU10" s="242"/>
      <c r="JV10" s="238"/>
    </row>
    <row r="11" spans="1:282" ht="18" customHeight="1">
      <c r="B11" s="224">
        <v>101</v>
      </c>
      <c r="D11" s="302"/>
      <c r="E11" s="306"/>
      <c r="F11" s="307"/>
      <c r="G11" s="10" t="s">
        <v>4</v>
      </c>
      <c r="H11" s="8">
        <v>43895</v>
      </c>
      <c r="I11" s="8">
        <v>43980</v>
      </c>
      <c r="J11" s="9">
        <f>IF((I11-H11)=0,"",I11-H11+1)</f>
        <v>86</v>
      </c>
      <c r="K11" s="225"/>
      <c r="L11" s="258"/>
      <c r="M11" s="239"/>
      <c r="N11" s="239"/>
      <c r="O11" s="239"/>
      <c r="P11" s="239"/>
      <c r="Q11" s="239"/>
      <c r="R11" s="239"/>
      <c r="S11" s="239"/>
      <c r="T11" s="239"/>
      <c r="U11" s="239"/>
      <c r="V11" s="239"/>
      <c r="W11" s="239"/>
      <c r="X11" s="239"/>
      <c r="Y11" s="239"/>
      <c r="Z11" s="239"/>
      <c r="AA11" s="239"/>
      <c r="AB11" s="239"/>
      <c r="AC11" s="239"/>
      <c r="AD11" s="239"/>
      <c r="AE11" s="239"/>
      <c r="AF11" s="239"/>
      <c r="AG11" s="239"/>
      <c r="AH11" s="239"/>
      <c r="AI11" s="239"/>
      <c r="AJ11" s="239"/>
      <c r="AK11" s="239"/>
      <c r="AL11" s="239"/>
      <c r="AM11" s="239"/>
      <c r="AN11" s="239"/>
      <c r="AO11" s="239"/>
      <c r="AP11" s="239"/>
      <c r="AQ11" s="239"/>
      <c r="AR11" s="239"/>
      <c r="AS11" s="239"/>
      <c r="AT11" s="240"/>
      <c r="AU11" s="241"/>
      <c r="AV11" s="239"/>
      <c r="AW11" s="239"/>
      <c r="AX11" s="239"/>
      <c r="AY11" s="239"/>
      <c r="AZ11" s="239"/>
      <c r="BA11" s="239"/>
      <c r="BB11" s="239"/>
      <c r="BC11" s="239"/>
      <c r="BD11" s="239"/>
      <c r="BE11" s="239"/>
      <c r="BF11" s="239"/>
      <c r="BG11" s="239"/>
      <c r="BH11" s="239"/>
      <c r="BI11" s="239"/>
      <c r="BJ11" s="239"/>
      <c r="BK11" s="239"/>
      <c r="BL11" s="239"/>
      <c r="BM11" s="239"/>
      <c r="BN11" s="239"/>
      <c r="BO11" s="239"/>
      <c r="BP11" s="239"/>
      <c r="BQ11" s="239"/>
      <c r="BR11" s="239"/>
      <c r="BS11" s="239"/>
      <c r="BT11" s="239"/>
      <c r="BU11" s="239"/>
      <c r="BV11" s="239"/>
      <c r="BW11" s="239"/>
      <c r="BX11" s="239"/>
      <c r="BY11" s="239"/>
      <c r="BZ11" s="239"/>
      <c r="CA11" s="239"/>
      <c r="CB11" s="239"/>
      <c r="CC11" s="239"/>
      <c r="CD11" s="239"/>
      <c r="CE11" s="239"/>
      <c r="CF11" s="239"/>
      <c r="CG11" s="239"/>
      <c r="CH11" s="239"/>
      <c r="CI11" s="239"/>
      <c r="CJ11" s="239"/>
      <c r="CK11" s="239"/>
      <c r="CL11" s="239"/>
      <c r="CM11" s="239"/>
      <c r="CN11" s="239"/>
      <c r="CO11" s="239"/>
      <c r="CP11" s="239"/>
      <c r="CQ11" s="239"/>
      <c r="CR11" s="239"/>
      <c r="CS11" s="239"/>
      <c r="CT11" s="239"/>
      <c r="CU11" s="239"/>
      <c r="CV11" s="239"/>
      <c r="CW11" s="239"/>
      <c r="CX11" s="239"/>
      <c r="CY11" s="239"/>
      <c r="CZ11" s="239"/>
      <c r="DA11" s="239"/>
      <c r="DB11" s="239"/>
      <c r="DC11" s="239"/>
      <c r="DD11" s="239"/>
      <c r="DE11" s="239"/>
      <c r="DF11" s="239"/>
      <c r="DG11" s="239"/>
      <c r="DH11" s="239"/>
      <c r="DI11" s="239"/>
      <c r="DJ11" s="239"/>
      <c r="DK11" s="239"/>
      <c r="DL11" s="239"/>
      <c r="DM11" s="239"/>
      <c r="DN11" s="239"/>
      <c r="DO11" s="239"/>
      <c r="DP11" s="239"/>
      <c r="DQ11" s="239"/>
      <c r="DR11" s="239"/>
      <c r="DS11" s="239"/>
      <c r="DT11" s="239"/>
      <c r="DU11" s="239"/>
      <c r="DV11" s="239"/>
      <c r="DW11" s="239"/>
      <c r="DX11" s="239"/>
      <c r="DY11" s="239"/>
      <c r="DZ11" s="239"/>
      <c r="EA11" s="239"/>
      <c r="EB11" s="239"/>
      <c r="EC11" s="239"/>
      <c r="ED11" s="239"/>
      <c r="EE11" s="239"/>
      <c r="EF11" s="239"/>
      <c r="EG11" s="239"/>
      <c r="EH11" s="239"/>
      <c r="EI11" s="239"/>
      <c r="EJ11" s="239"/>
      <c r="EK11" s="239"/>
      <c r="EL11" s="239"/>
      <c r="EM11" s="239"/>
      <c r="EN11" s="239"/>
      <c r="EO11" s="239"/>
      <c r="EP11" s="239"/>
      <c r="EQ11" s="239"/>
      <c r="ER11" s="239"/>
      <c r="ES11" s="239"/>
      <c r="ET11" s="239"/>
      <c r="EU11" s="239"/>
      <c r="EV11" s="239"/>
      <c r="EW11" s="239"/>
      <c r="EX11" s="239"/>
      <c r="EY11" s="239"/>
      <c r="EZ11" s="239"/>
      <c r="FA11" s="239"/>
      <c r="FB11" s="239"/>
      <c r="FC11" s="239"/>
      <c r="FD11" s="239"/>
      <c r="FE11" s="239"/>
      <c r="FF11" s="239"/>
      <c r="FG11" s="239"/>
      <c r="FH11" s="239"/>
      <c r="FI11" s="239"/>
      <c r="FJ11" s="239"/>
      <c r="FK11" s="239"/>
      <c r="FL11" s="239"/>
      <c r="FM11" s="239"/>
      <c r="FN11" s="239"/>
      <c r="FO11" s="239"/>
      <c r="FP11" s="239"/>
      <c r="FQ11" s="239"/>
      <c r="FR11" s="239"/>
      <c r="FS11" s="239"/>
      <c r="FT11" s="239"/>
      <c r="FU11" s="239"/>
      <c r="FV11" s="239"/>
      <c r="FW11" s="239"/>
      <c r="FX11" s="239"/>
      <c r="FY11" s="239"/>
      <c r="FZ11" s="239"/>
      <c r="GA11" s="239"/>
      <c r="GB11" s="239"/>
      <c r="GC11" s="239"/>
      <c r="GD11" s="239"/>
      <c r="GE11" s="239"/>
      <c r="GF11" s="239"/>
      <c r="GG11" s="239"/>
      <c r="GH11" s="239"/>
      <c r="GI11" s="239"/>
      <c r="GJ11" s="239"/>
      <c r="GK11" s="239"/>
      <c r="GL11" s="239"/>
      <c r="GM11" s="239"/>
      <c r="GN11" s="239"/>
      <c r="GO11" s="239"/>
      <c r="GP11" s="239"/>
      <c r="GQ11" s="239"/>
      <c r="GR11" s="239"/>
      <c r="GS11" s="239"/>
      <c r="GT11" s="239"/>
      <c r="GU11" s="239"/>
      <c r="GV11" s="239"/>
      <c r="GW11" s="239"/>
      <c r="GX11" s="239"/>
      <c r="GY11" s="239"/>
      <c r="GZ11" s="239"/>
      <c r="HA11" s="239"/>
      <c r="HB11" s="239"/>
      <c r="HC11" s="239"/>
      <c r="HD11" s="239"/>
      <c r="HE11" s="239"/>
      <c r="HF11" s="239"/>
      <c r="HG11" s="239"/>
      <c r="HH11" s="239"/>
      <c r="HI11" s="239"/>
      <c r="HJ11" s="239"/>
      <c r="HK11" s="239"/>
      <c r="HL11" s="239"/>
      <c r="HM11" s="239"/>
      <c r="HN11" s="239"/>
      <c r="HO11" s="239"/>
      <c r="HP11" s="239"/>
      <c r="HQ11" s="239"/>
      <c r="HR11" s="239"/>
      <c r="HS11" s="239"/>
      <c r="HT11" s="239"/>
      <c r="HU11" s="239"/>
      <c r="HV11" s="239"/>
      <c r="HW11" s="239"/>
      <c r="HX11" s="239"/>
      <c r="HY11" s="239"/>
      <c r="HZ11" s="239"/>
      <c r="IA11" s="239"/>
      <c r="IB11" s="239"/>
      <c r="IC11" s="239"/>
      <c r="ID11" s="239"/>
      <c r="IE11" s="239"/>
      <c r="IF11" s="239"/>
      <c r="IG11" s="239"/>
      <c r="IH11" s="239"/>
      <c r="II11" s="239"/>
      <c r="IJ11" s="239"/>
      <c r="IK11" s="239"/>
      <c r="IL11" s="239"/>
      <c r="IM11" s="239"/>
      <c r="IN11" s="239"/>
      <c r="IO11" s="239"/>
      <c r="IP11" s="239"/>
      <c r="IQ11" s="239"/>
      <c r="IR11" s="239"/>
      <c r="IS11" s="239"/>
      <c r="IT11" s="239"/>
      <c r="IU11" s="239"/>
      <c r="IV11" s="239"/>
      <c r="IW11" s="239"/>
      <c r="IX11" s="239"/>
      <c r="IY11" s="239"/>
      <c r="IZ11" s="239"/>
      <c r="JA11" s="239"/>
      <c r="JB11" s="239"/>
      <c r="JC11" s="239"/>
      <c r="JD11" s="239"/>
      <c r="JE11" s="239"/>
      <c r="JF11" s="239"/>
      <c r="JG11" s="239"/>
      <c r="JH11" s="239"/>
      <c r="JI11" s="239"/>
      <c r="JJ11" s="239"/>
      <c r="JK11" s="239"/>
      <c r="JL11" s="239"/>
      <c r="JM11" s="239"/>
      <c r="JN11" s="239"/>
      <c r="JO11" s="239"/>
      <c r="JP11" s="239"/>
      <c r="JQ11" s="239"/>
      <c r="JR11" s="239"/>
      <c r="JS11" s="239"/>
      <c r="JT11" s="239"/>
      <c r="JU11" s="242"/>
      <c r="JV11" s="238"/>
    </row>
    <row r="12" spans="1:282" ht="18" customHeight="1">
      <c r="B12" s="224">
        <v>101</v>
      </c>
      <c r="D12" s="302"/>
      <c r="E12" s="306"/>
      <c r="F12" s="307"/>
      <c r="G12" s="10" t="s">
        <v>16</v>
      </c>
      <c r="H12" s="8">
        <v>43980</v>
      </c>
      <c r="I12" s="8">
        <v>44007</v>
      </c>
      <c r="J12" s="9">
        <f>IF((I12-H12)=0,"",I12-H12+1)</f>
        <v>28</v>
      </c>
      <c r="K12" s="225"/>
      <c r="L12" s="258"/>
      <c r="M12" s="239"/>
      <c r="N12" s="239"/>
      <c r="O12" s="239"/>
      <c r="P12" s="239"/>
      <c r="Q12" s="239"/>
      <c r="R12" s="239"/>
      <c r="S12" s="239"/>
      <c r="T12" s="239"/>
      <c r="U12" s="239"/>
      <c r="V12" s="239"/>
      <c r="W12" s="239"/>
      <c r="X12" s="239"/>
      <c r="Y12" s="239"/>
      <c r="Z12" s="239"/>
      <c r="AA12" s="239"/>
      <c r="AB12" s="239"/>
      <c r="AC12" s="239"/>
      <c r="AD12" s="239"/>
      <c r="AE12" s="239"/>
      <c r="AF12" s="239"/>
      <c r="AG12" s="239"/>
      <c r="AH12" s="239"/>
      <c r="AI12" s="239"/>
      <c r="AJ12" s="239"/>
      <c r="AK12" s="239"/>
      <c r="AL12" s="239"/>
      <c r="AM12" s="239"/>
      <c r="AN12" s="239"/>
      <c r="AO12" s="239"/>
      <c r="AP12" s="239"/>
      <c r="AQ12" s="239"/>
      <c r="AR12" s="239"/>
      <c r="AS12" s="239"/>
      <c r="AT12" s="240"/>
      <c r="AU12" s="241"/>
      <c r="AV12" s="239"/>
      <c r="AW12" s="239"/>
      <c r="AX12" s="239"/>
      <c r="AY12" s="239"/>
      <c r="AZ12" s="239"/>
      <c r="BA12" s="239"/>
      <c r="BB12" s="239"/>
      <c r="BC12" s="239"/>
      <c r="BD12" s="239"/>
      <c r="BE12" s="239"/>
      <c r="BF12" s="239"/>
      <c r="BG12" s="239"/>
      <c r="BH12" s="239"/>
      <c r="BI12" s="239"/>
      <c r="BJ12" s="239"/>
      <c r="BK12" s="239"/>
      <c r="BL12" s="239"/>
      <c r="BM12" s="239"/>
      <c r="BN12" s="239"/>
      <c r="BO12" s="239"/>
      <c r="BP12" s="239"/>
      <c r="BQ12" s="239"/>
      <c r="BR12" s="239"/>
      <c r="BS12" s="239"/>
      <c r="BT12" s="239"/>
      <c r="BU12" s="239"/>
      <c r="BV12" s="239"/>
      <c r="BW12" s="239"/>
      <c r="BX12" s="239"/>
      <c r="BY12" s="239"/>
      <c r="BZ12" s="239"/>
      <c r="CA12" s="239"/>
      <c r="CB12" s="239"/>
      <c r="CC12" s="239"/>
      <c r="CD12" s="239"/>
      <c r="CE12" s="239"/>
      <c r="CF12" s="239"/>
      <c r="CG12" s="239"/>
      <c r="CH12" s="239"/>
      <c r="CI12" s="239"/>
      <c r="CJ12" s="239"/>
      <c r="CK12" s="239"/>
      <c r="CL12" s="239"/>
      <c r="CM12" s="239"/>
      <c r="CN12" s="239"/>
      <c r="CO12" s="239"/>
      <c r="CP12" s="239"/>
      <c r="CQ12" s="239"/>
      <c r="CR12" s="239"/>
      <c r="CS12" s="239"/>
      <c r="CT12" s="239"/>
      <c r="CU12" s="239"/>
      <c r="CV12" s="239"/>
      <c r="CW12" s="239"/>
      <c r="CX12" s="239"/>
      <c r="CY12" s="239"/>
      <c r="CZ12" s="239"/>
      <c r="DA12" s="239"/>
      <c r="DB12" s="239"/>
      <c r="DC12" s="239"/>
      <c r="DD12" s="239"/>
      <c r="DE12" s="239"/>
      <c r="DF12" s="239"/>
      <c r="DG12" s="239"/>
      <c r="DH12" s="239"/>
      <c r="DI12" s="239"/>
      <c r="DJ12" s="239"/>
      <c r="DK12" s="239"/>
      <c r="DL12" s="239"/>
      <c r="DM12" s="239"/>
      <c r="DN12" s="239"/>
      <c r="DO12" s="239"/>
      <c r="DP12" s="239"/>
      <c r="DQ12" s="239"/>
      <c r="DR12" s="239"/>
      <c r="DS12" s="239"/>
      <c r="DT12" s="239"/>
      <c r="DU12" s="239"/>
      <c r="DV12" s="239"/>
      <c r="DW12" s="239"/>
      <c r="DX12" s="239"/>
      <c r="DY12" s="239"/>
      <c r="DZ12" s="239"/>
      <c r="EA12" s="239"/>
      <c r="EB12" s="239"/>
      <c r="EC12" s="239"/>
      <c r="ED12" s="239"/>
      <c r="EE12" s="239"/>
      <c r="EF12" s="239"/>
      <c r="EG12" s="239"/>
      <c r="EH12" s="239"/>
      <c r="EI12" s="239"/>
      <c r="EJ12" s="239"/>
      <c r="EK12" s="239"/>
      <c r="EL12" s="239"/>
      <c r="EM12" s="239"/>
      <c r="EN12" s="239"/>
      <c r="EO12" s="239"/>
      <c r="EP12" s="239"/>
      <c r="EQ12" s="239"/>
      <c r="ER12" s="239"/>
      <c r="ES12" s="239"/>
      <c r="ET12" s="239"/>
      <c r="EU12" s="239"/>
      <c r="EV12" s="239"/>
      <c r="EW12" s="239"/>
      <c r="EX12" s="239"/>
      <c r="EY12" s="239"/>
      <c r="EZ12" s="239"/>
      <c r="FA12" s="239"/>
      <c r="FB12" s="239"/>
      <c r="FC12" s="239"/>
      <c r="FD12" s="239"/>
      <c r="FE12" s="239"/>
      <c r="FF12" s="239"/>
      <c r="FG12" s="239"/>
      <c r="FH12" s="239"/>
      <c r="FI12" s="239"/>
      <c r="FJ12" s="239"/>
      <c r="FK12" s="239"/>
      <c r="FL12" s="239"/>
      <c r="FM12" s="239"/>
      <c r="FN12" s="239"/>
      <c r="FO12" s="239"/>
      <c r="FP12" s="239"/>
      <c r="FQ12" s="239"/>
      <c r="FR12" s="239"/>
      <c r="FS12" s="239"/>
      <c r="FT12" s="239"/>
      <c r="FU12" s="239"/>
      <c r="FV12" s="239"/>
      <c r="FW12" s="239"/>
      <c r="FX12" s="239"/>
      <c r="FY12" s="239"/>
      <c r="FZ12" s="239"/>
      <c r="GA12" s="239"/>
      <c r="GB12" s="239"/>
      <c r="GC12" s="239"/>
      <c r="GD12" s="239"/>
      <c r="GE12" s="239"/>
      <c r="GF12" s="239"/>
      <c r="GG12" s="239"/>
      <c r="GH12" s="239"/>
      <c r="GI12" s="239"/>
      <c r="GJ12" s="239"/>
      <c r="GK12" s="239"/>
      <c r="GL12" s="239"/>
      <c r="GM12" s="239"/>
      <c r="GN12" s="239"/>
      <c r="GO12" s="239"/>
      <c r="GP12" s="239"/>
      <c r="GQ12" s="239"/>
      <c r="GR12" s="239"/>
      <c r="GS12" s="239"/>
      <c r="GT12" s="239"/>
      <c r="GU12" s="239"/>
      <c r="GV12" s="239"/>
      <c r="GW12" s="239"/>
      <c r="GX12" s="239"/>
      <c r="GY12" s="239"/>
      <c r="GZ12" s="239"/>
      <c r="HA12" s="239"/>
      <c r="HB12" s="239"/>
      <c r="HC12" s="239"/>
      <c r="HD12" s="239"/>
      <c r="HE12" s="239"/>
      <c r="HF12" s="239"/>
      <c r="HG12" s="239"/>
      <c r="HH12" s="239"/>
      <c r="HI12" s="239"/>
      <c r="HJ12" s="239"/>
      <c r="HK12" s="239"/>
      <c r="HL12" s="239"/>
      <c r="HM12" s="239"/>
      <c r="HN12" s="239"/>
      <c r="HO12" s="239"/>
      <c r="HP12" s="239"/>
      <c r="HQ12" s="239"/>
      <c r="HR12" s="239"/>
      <c r="HS12" s="239"/>
      <c r="HT12" s="239"/>
      <c r="HU12" s="239"/>
      <c r="HV12" s="239"/>
      <c r="HW12" s="239"/>
      <c r="HX12" s="239"/>
      <c r="HY12" s="239"/>
      <c r="HZ12" s="239"/>
      <c r="IA12" s="239"/>
      <c r="IB12" s="239"/>
      <c r="IC12" s="239"/>
      <c r="ID12" s="239"/>
      <c r="IE12" s="239"/>
      <c r="IF12" s="239"/>
      <c r="IG12" s="239"/>
      <c r="IH12" s="239"/>
      <c r="II12" s="239"/>
      <c r="IJ12" s="239"/>
      <c r="IK12" s="239"/>
      <c r="IL12" s="239"/>
      <c r="IM12" s="239"/>
      <c r="IN12" s="239"/>
      <c r="IO12" s="239"/>
      <c r="IP12" s="239"/>
      <c r="IQ12" s="239"/>
      <c r="IR12" s="239"/>
      <c r="IS12" s="239"/>
      <c r="IT12" s="239"/>
      <c r="IU12" s="239"/>
      <c r="IV12" s="239"/>
      <c r="IW12" s="239"/>
      <c r="IX12" s="239"/>
      <c r="IY12" s="239"/>
      <c r="IZ12" s="239"/>
      <c r="JA12" s="239"/>
      <c r="JB12" s="239"/>
      <c r="JC12" s="239"/>
      <c r="JD12" s="239"/>
      <c r="JE12" s="239"/>
      <c r="JF12" s="239"/>
      <c r="JG12" s="239"/>
      <c r="JH12" s="239"/>
      <c r="JI12" s="239"/>
      <c r="JJ12" s="239"/>
      <c r="JK12" s="239"/>
      <c r="JL12" s="239"/>
      <c r="JM12" s="239"/>
      <c r="JN12" s="239"/>
      <c r="JO12" s="239"/>
      <c r="JP12" s="239"/>
      <c r="JQ12" s="239"/>
      <c r="JR12" s="239"/>
      <c r="JS12" s="239"/>
      <c r="JT12" s="239"/>
      <c r="JU12" s="242"/>
      <c r="JV12" s="238"/>
    </row>
    <row r="13" spans="1:282" ht="18" customHeight="1">
      <c r="B13" s="224">
        <v>101</v>
      </c>
      <c r="D13" s="302"/>
      <c r="E13" s="306"/>
      <c r="F13" s="307"/>
      <c r="G13" s="10" t="s">
        <v>0</v>
      </c>
      <c r="H13" s="8">
        <v>43998</v>
      </c>
      <c r="I13" s="8">
        <v>44043</v>
      </c>
      <c r="J13" s="9">
        <f t="shared" ref="J13:J15" si="0">IF((I13-H13)=0,"",I13-H13+1)</f>
        <v>46</v>
      </c>
      <c r="K13" s="225"/>
      <c r="L13" s="258"/>
      <c r="M13" s="239"/>
      <c r="N13" s="239"/>
      <c r="O13" s="239"/>
      <c r="P13" s="239"/>
      <c r="Q13" s="239"/>
      <c r="R13" s="239"/>
      <c r="S13" s="239"/>
      <c r="T13" s="239"/>
      <c r="U13" s="239"/>
      <c r="V13" s="239"/>
      <c r="W13" s="239"/>
      <c r="X13" s="239"/>
      <c r="Y13" s="239"/>
      <c r="Z13" s="239"/>
      <c r="AA13" s="239"/>
      <c r="AB13" s="239"/>
      <c r="AC13" s="239"/>
      <c r="AD13" s="239"/>
      <c r="AE13" s="239"/>
      <c r="AF13" s="239"/>
      <c r="AG13" s="239"/>
      <c r="AH13" s="239"/>
      <c r="AI13" s="239"/>
      <c r="AJ13" s="239"/>
      <c r="AK13" s="239"/>
      <c r="AL13" s="239"/>
      <c r="AM13" s="239"/>
      <c r="AN13" s="239"/>
      <c r="AO13" s="239"/>
      <c r="AP13" s="239"/>
      <c r="AQ13" s="239"/>
      <c r="AR13" s="239"/>
      <c r="AS13" s="239"/>
      <c r="AT13" s="240"/>
      <c r="AU13" s="241"/>
      <c r="AV13" s="239"/>
      <c r="AW13" s="239"/>
      <c r="AX13" s="239"/>
      <c r="AY13" s="239"/>
      <c r="AZ13" s="239"/>
      <c r="BA13" s="239"/>
      <c r="BB13" s="239"/>
      <c r="BC13" s="239"/>
      <c r="BD13" s="239"/>
      <c r="BE13" s="239"/>
      <c r="BF13" s="239"/>
      <c r="BG13" s="239"/>
      <c r="BH13" s="239"/>
      <c r="BI13" s="239"/>
      <c r="BJ13" s="239"/>
      <c r="BK13" s="239"/>
      <c r="BL13" s="239"/>
      <c r="BM13" s="239"/>
      <c r="BN13" s="239"/>
      <c r="BO13" s="239"/>
      <c r="BP13" s="239"/>
      <c r="BQ13" s="239"/>
      <c r="BR13" s="239"/>
      <c r="BS13" s="239"/>
      <c r="BT13" s="239"/>
      <c r="BU13" s="239"/>
      <c r="BV13" s="239"/>
      <c r="BW13" s="239"/>
      <c r="BX13" s="239"/>
      <c r="BY13" s="239"/>
      <c r="BZ13" s="239"/>
      <c r="CA13" s="239"/>
      <c r="CB13" s="239"/>
      <c r="CC13" s="239"/>
      <c r="CD13" s="239"/>
      <c r="CE13" s="239"/>
      <c r="CF13" s="239"/>
      <c r="CG13" s="239"/>
      <c r="CH13" s="239"/>
      <c r="CI13" s="239"/>
      <c r="CJ13" s="239"/>
      <c r="CK13" s="239"/>
      <c r="CL13" s="239"/>
      <c r="CM13" s="239"/>
      <c r="CN13" s="239"/>
      <c r="CO13" s="239"/>
      <c r="CP13" s="239"/>
      <c r="CQ13" s="239"/>
      <c r="CR13" s="239"/>
      <c r="CS13" s="239"/>
      <c r="CT13" s="239"/>
      <c r="CU13" s="239"/>
      <c r="CV13" s="239"/>
      <c r="CW13" s="239"/>
      <c r="CX13" s="239"/>
      <c r="CY13" s="239"/>
      <c r="CZ13" s="239"/>
      <c r="DA13" s="239"/>
      <c r="DB13" s="239"/>
      <c r="DC13" s="239"/>
      <c r="DD13" s="239"/>
      <c r="DE13" s="239"/>
      <c r="DF13" s="239"/>
      <c r="DG13" s="239"/>
      <c r="DH13" s="239"/>
      <c r="DI13" s="239"/>
      <c r="DJ13" s="239"/>
      <c r="DK13" s="239"/>
      <c r="DL13" s="239"/>
      <c r="DM13" s="239"/>
      <c r="DN13" s="239"/>
      <c r="DO13" s="239"/>
      <c r="DP13" s="239"/>
      <c r="DQ13" s="239"/>
      <c r="DR13" s="239"/>
      <c r="DS13" s="239"/>
      <c r="DT13" s="239"/>
      <c r="DU13" s="239"/>
      <c r="DV13" s="239"/>
      <c r="DW13" s="239"/>
      <c r="DX13" s="239"/>
      <c r="DY13" s="239"/>
      <c r="DZ13" s="239"/>
      <c r="EA13" s="239"/>
      <c r="EB13" s="239"/>
      <c r="EC13" s="239"/>
      <c r="ED13" s="239"/>
      <c r="EE13" s="239"/>
      <c r="EF13" s="239"/>
      <c r="EG13" s="239"/>
      <c r="EH13" s="239"/>
      <c r="EI13" s="239"/>
      <c r="EJ13" s="239"/>
      <c r="EK13" s="239"/>
      <c r="EL13" s="239"/>
      <c r="EM13" s="239"/>
      <c r="EN13" s="239"/>
      <c r="EO13" s="239"/>
      <c r="EP13" s="239"/>
      <c r="EQ13" s="239"/>
      <c r="ER13" s="239"/>
      <c r="ES13" s="239"/>
      <c r="ET13" s="239"/>
      <c r="EU13" s="239"/>
      <c r="EV13" s="239"/>
      <c r="EW13" s="239"/>
      <c r="EX13" s="239"/>
      <c r="EY13" s="239"/>
      <c r="EZ13" s="239"/>
      <c r="FA13" s="239"/>
      <c r="FB13" s="239"/>
      <c r="FC13" s="239"/>
      <c r="FD13" s="239"/>
      <c r="FE13" s="239"/>
      <c r="FF13" s="239"/>
      <c r="FG13" s="239"/>
      <c r="FH13" s="239"/>
      <c r="FI13" s="239"/>
      <c r="FJ13" s="239"/>
      <c r="FK13" s="239"/>
      <c r="FL13" s="239"/>
      <c r="FM13" s="239"/>
      <c r="FN13" s="239"/>
      <c r="FO13" s="239"/>
      <c r="FP13" s="239"/>
      <c r="FQ13" s="239"/>
      <c r="FR13" s="239"/>
      <c r="FS13" s="239"/>
      <c r="FT13" s="239"/>
      <c r="FU13" s="239"/>
      <c r="FV13" s="239"/>
      <c r="FW13" s="239"/>
      <c r="FX13" s="239"/>
      <c r="FY13" s="239"/>
      <c r="FZ13" s="239"/>
      <c r="GA13" s="239"/>
      <c r="GB13" s="239"/>
      <c r="GC13" s="239"/>
      <c r="GD13" s="239"/>
      <c r="GE13" s="239"/>
      <c r="GF13" s="239"/>
      <c r="GG13" s="239"/>
      <c r="GH13" s="239"/>
      <c r="GI13" s="239"/>
      <c r="GJ13" s="239"/>
      <c r="GK13" s="239"/>
      <c r="GL13" s="239"/>
      <c r="GM13" s="239"/>
      <c r="GN13" s="239"/>
      <c r="GO13" s="239"/>
      <c r="GP13" s="239"/>
      <c r="GQ13" s="239"/>
      <c r="GR13" s="239"/>
      <c r="GS13" s="239"/>
      <c r="GT13" s="239"/>
      <c r="GU13" s="239"/>
      <c r="GV13" s="239"/>
      <c r="GW13" s="239"/>
      <c r="GX13" s="239"/>
      <c r="GY13" s="239"/>
      <c r="GZ13" s="239"/>
      <c r="HA13" s="239"/>
      <c r="HB13" s="239"/>
      <c r="HC13" s="239"/>
      <c r="HD13" s="239"/>
      <c r="HE13" s="239"/>
      <c r="HF13" s="239"/>
      <c r="HG13" s="239"/>
      <c r="HH13" s="239"/>
      <c r="HI13" s="239"/>
      <c r="HJ13" s="239"/>
      <c r="HK13" s="239"/>
      <c r="HL13" s="239"/>
      <c r="HM13" s="239"/>
      <c r="HN13" s="239"/>
      <c r="HO13" s="239"/>
      <c r="HP13" s="239"/>
      <c r="HQ13" s="239"/>
      <c r="HR13" s="239"/>
      <c r="HS13" s="239"/>
      <c r="HT13" s="239"/>
      <c r="HU13" s="239"/>
      <c r="HV13" s="239"/>
      <c r="HW13" s="239"/>
      <c r="HX13" s="239"/>
      <c r="HY13" s="239"/>
      <c r="HZ13" s="239"/>
      <c r="IA13" s="239"/>
      <c r="IB13" s="239"/>
      <c r="IC13" s="239"/>
      <c r="ID13" s="239"/>
      <c r="IE13" s="239"/>
      <c r="IF13" s="239"/>
      <c r="IG13" s="239"/>
      <c r="IH13" s="239"/>
      <c r="II13" s="239"/>
      <c r="IJ13" s="239"/>
      <c r="IK13" s="239"/>
      <c r="IL13" s="239"/>
      <c r="IM13" s="239"/>
      <c r="IN13" s="239"/>
      <c r="IO13" s="239"/>
      <c r="IP13" s="239"/>
      <c r="IQ13" s="239"/>
      <c r="IR13" s="239"/>
      <c r="IS13" s="239"/>
      <c r="IT13" s="239"/>
      <c r="IU13" s="239"/>
      <c r="IV13" s="239"/>
      <c r="IW13" s="239"/>
      <c r="IX13" s="239"/>
      <c r="IY13" s="239"/>
      <c r="IZ13" s="239"/>
      <c r="JA13" s="239"/>
      <c r="JB13" s="239"/>
      <c r="JC13" s="239"/>
      <c r="JD13" s="239"/>
      <c r="JE13" s="239"/>
      <c r="JF13" s="239"/>
      <c r="JG13" s="239"/>
      <c r="JH13" s="239"/>
      <c r="JI13" s="239"/>
      <c r="JJ13" s="239"/>
      <c r="JK13" s="239"/>
      <c r="JL13" s="239"/>
      <c r="JM13" s="239"/>
      <c r="JN13" s="239"/>
      <c r="JO13" s="239"/>
      <c r="JP13" s="239"/>
      <c r="JQ13" s="239"/>
      <c r="JR13" s="239"/>
      <c r="JS13" s="239"/>
      <c r="JT13" s="239"/>
      <c r="JU13" s="242"/>
      <c r="JV13" s="238"/>
    </row>
    <row r="14" spans="1:282" ht="18" customHeight="1" thickBot="1">
      <c r="B14" s="224">
        <v>101</v>
      </c>
      <c r="D14" s="302"/>
      <c r="E14" s="308"/>
      <c r="F14" s="309"/>
      <c r="G14" s="221" t="s">
        <v>12</v>
      </c>
      <c r="H14" s="11">
        <v>44044</v>
      </c>
      <c r="I14" s="11">
        <v>44074</v>
      </c>
      <c r="J14" s="12">
        <f t="shared" si="0"/>
        <v>31</v>
      </c>
      <c r="K14" s="225"/>
      <c r="L14" s="259"/>
      <c r="M14" s="243"/>
      <c r="N14" s="243"/>
      <c r="O14" s="243"/>
      <c r="P14" s="243"/>
      <c r="Q14" s="243"/>
      <c r="R14" s="243"/>
      <c r="S14" s="243"/>
      <c r="T14" s="243"/>
      <c r="U14" s="243"/>
      <c r="V14" s="243"/>
      <c r="W14" s="243"/>
      <c r="X14" s="243"/>
      <c r="Y14" s="243"/>
      <c r="Z14" s="243"/>
      <c r="AA14" s="243"/>
      <c r="AB14" s="243"/>
      <c r="AC14" s="243"/>
      <c r="AD14" s="243"/>
      <c r="AE14" s="243"/>
      <c r="AF14" s="243"/>
      <c r="AG14" s="243"/>
      <c r="AH14" s="243"/>
      <c r="AI14" s="243"/>
      <c r="AJ14" s="243"/>
      <c r="AK14" s="243"/>
      <c r="AL14" s="243"/>
      <c r="AM14" s="243"/>
      <c r="AN14" s="243"/>
      <c r="AO14" s="243"/>
      <c r="AP14" s="243"/>
      <c r="AQ14" s="243"/>
      <c r="AR14" s="243"/>
      <c r="AS14" s="243"/>
      <c r="AT14" s="244"/>
      <c r="AU14" s="245"/>
      <c r="AV14" s="243"/>
      <c r="AW14" s="243"/>
      <c r="AX14" s="243"/>
      <c r="AY14" s="243"/>
      <c r="AZ14" s="243"/>
      <c r="BA14" s="243"/>
      <c r="BB14" s="243"/>
      <c r="BC14" s="243"/>
      <c r="BD14" s="243"/>
      <c r="BE14" s="243"/>
      <c r="BF14" s="243"/>
      <c r="BG14" s="243"/>
      <c r="BH14" s="243"/>
      <c r="BI14" s="243"/>
      <c r="BJ14" s="243"/>
      <c r="BK14" s="243"/>
      <c r="BL14" s="243"/>
      <c r="BM14" s="243"/>
      <c r="BN14" s="243"/>
      <c r="BO14" s="243"/>
      <c r="BP14" s="243"/>
      <c r="BQ14" s="243"/>
      <c r="BR14" s="243"/>
      <c r="BS14" s="243"/>
      <c r="BT14" s="243"/>
      <c r="BU14" s="243"/>
      <c r="BV14" s="243"/>
      <c r="BW14" s="243"/>
      <c r="BX14" s="243"/>
      <c r="BY14" s="243"/>
      <c r="BZ14" s="243"/>
      <c r="CA14" s="243"/>
      <c r="CB14" s="243"/>
      <c r="CC14" s="243"/>
      <c r="CD14" s="243"/>
      <c r="CE14" s="243"/>
      <c r="CF14" s="243"/>
      <c r="CG14" s="243"/>
      <c r="CH14" s="243"/>
      <c r="CI14" s="243"/>
      <c r="CJ14" s="243"/>
      <c r="CK14" s="243"/>
      <c r="CL14" s="243"/>
      <c r="CM14" s="243"/>
      <c r="CN14" s="243"/>
      <c r="CO14" s="243"/>
      <c r="CP14" s="243"/>
      <c r="CQ14" s="243"/>
      <c r="CR14" s="243"/>
      <c r="CS14" s="243"/>
      <c r="CT14" s="243"/>
      <c r="CU14" s="243"/>
      <c r="CV14" s="243"/>
      <c r="CW14" s="243"/>
      <c r="CX14" s="243"/>
      <c r="CY14" s="243"/>
      <c r="CZ14" s="243"/>
      <c r="DA14" s="243"/>
      <c r="DB14" s="243"/>
      <c r="DC14" s="243"/>
      <c r="DD14" s="243"/>
      <c r="DE14" s="243"/>
      <c r="DF14" s="243"/>
      <c r="DG14" s="243"/>
      <c r="DH14" s="243"/>
      <c r="DI14" s="243"/>
      <c r="DJ14" s="243"/>
      <c r="DK14" s="243"/>
      <c r="DL14" s="243"/>
      <c r="DM14" s="243"/>
      <c r="DN14" s="243"/>
      <c r="DO14" s="243"/>
      <c r="DP14" s="243"/>
      <c r="DQ14" s="243"/>
      <c r="DR14" s="243"/>
      <c r="DS14" s="243"/>
      <c r="DT14" s="243"/>
      <c r="DU14" s="243"/>
      <c r="DV14" s="243"/>
      <c r="DW14" s="243"/>
      <c r="DX14" s="243"/>
      <c r="DY14" s="243"/>
      <c r="DZ14" s="243"/>
      <c r="EA14" s="243"/>
      <c r="EB14" s="243"/>
      <c r="EC14" s="243"/>
      <c r="ED14" s="243"/>
      <c r="EE14" s="243"/>
      <c r="EF14" s="243"/>
      <c r="EG14" s="243"/>
      <c r="EH14" s="243"/>
      <c r="EI14" s="243"/>
      <c r="EJ14" s="243"/>
      <c r="EK14" s="243"/>
      <c r="EL14" s="243"/>
      <c r="EM14" s="243"/>
      <c r="EN14" s="243"/>
      <c r="EO14" s="243"/>
      <c r="EP14" s="243"/>
      <c r="EQ14" s="243"/>
      <c r="ER14" s="243"/>
      <c r="ES14" s="243"/>
      <c r="ET14" s="243"/>
      <c r="EU14" s="243"/>
      <c r="EV14" s="243"/>
      <c r="EW14" s="243"/>
      <c r="EX14" s="243"/>
      <c r="EY14" s="243"/>
      <c r="EZ14" s="243"/>
      <c r="FA14" s="243"/>
      <c r="FB14" s="243"/>
      <c r="FC14" s="243"/>
      <c r="FD14" s="243"/>
      <c r="FE14" s="243"/>
      <c r="FF14" s="243"/>
      <c r="FG14" s="243"/>
      <c r="FH14" s="243"/>
      <c r="FI14" s="243"/>
      <c r="FJ14" s="243"/>
      <c r="FK14" s="243"/>
      <c r="FL14" s="243"/>
      <c r="FM14" s="243"/>
      <c r="FN14" s="243"/>
      <c r="FO14" s="243"/>
      <c r="FP14" s="243"/>
      <c r="FQ14" s="243"/>
      <c r="FR14" s="243"/>
      <c r="FS14" s="243"/>
      <c r="FT14" s="243"/>
      <c r="FU14" s="243"/>
      <c r="FV14" s="243"/>
      <c r="FW14" s="243"/>
      <c r="FX14" s="243"/>
      <c r="FY14" s="243"/>
      <c r="FZ14" s="243"/>
      <c r="GA14" s="243"/>
      <c r="GB14" s="243"/>
      <c r="GC14" s="243"/>
      <c r="GD14" s="243"/>
      <c r="GE14" s="243"/>
      <c r="GF14" s="243"/>
      <c r="GG14" s="243"/>
      <c r="GH14" s="243"/>
      <c r="GI14" s="243"/>
      <c r="GJ14" s="243"/>
      <c r="GK14" s="243"/>
      <c r="GL14" s="243"/>
      <c r="GM14" s="243"/>
      <c r="GN14" s="243"/>
      <c r="GO14" s="243"/>
      <c r="GP14" s="243"/>
      <c r="GQ14" s="243"/>
      <c r="GR14" s="243"/>
      <c r="GS14" s="243"/>
      <c r="GT14" s="243"/>
      <c r="GU14" s="243"/>
      <c r="GV14" s="243"/>
      <c r="GW14" s="243"/>
      <c r="GX14" s="243"/>
      <c r="GY14" s="243"/>
      <c r="GZ14" s="243"/>
      <c r="HA14" s="243"/>
      <c r="HB14" s="243"/>
      <c r="HC14" s="243"/>
      <c r="HD14" s="243"/>
      <c r="HE14" s="243"/>
      <c r="HF14" s="243"/>
      <c r="HG14" s="243"/>
      <c r="HH14" s="243"/>
      <c r="HI14" s="243"/>
      <c r="HJ14" s="243"/>
      <c r="HK14" s="243"/>
      <c r="HL14" s="243"/>
      <c r="HM14" s="243"/>
      <c r="HN14" s="243"/>
      <c r="HO14" s="243"/>
      <c r="HP14" s="243"/>
      <c r="HQ14" s="243"/>
      <c r="HR14" s="243"/>
      <c r="HS14" s="243"/>
      <c r="HT14" s="243"/>
      <c r="HU14" s="243"/>
      <c r="HV14" s="243"/>
      <c r="HW14" s="243"/>
      <c r="HX14" s="243"/>
      <c r="HY14" s="243"/>
      <c r="HZ14" s="243"/>
      <c r="IA14" s="243"/>
      <c r="IB14" s="243"/>
      <c r="IC14" s="243"/>
      <c r="ID14" s="243"/>
      <c r="IE14" s="243"/>
      <c r="IF14" s="243"/>
      <c r="IG14" s="243"/>
      <c r="IH14" s="243"/>
      <c r="II14" s="243"/>
      <c r="IJ14" s="243"/>
      <c r="IK14" s="243"/>
      <c r="IL14" s="243"/>
      <c r="IM14" s="243"/>
      <c r="IN14" s="243"/>
      <c r="IO14" s="243"/>
      <c r="IP14" s="243"/>
      <c r="IQ14" s="243"/>
      <c r="IR14" s="243"/>
      <c r="IS14" s="243"/>
      <c r="IT14" s="243"/>
      <c r="IU14" s="243"/>
      <c r="IV14" s="243"/>
      <c r="IW14" s="243"/>
      <c r="IX14" s="243"/>
      <c r="IY14" s="243"/>
      <c r="IZ14" s="243"/>
      <c r="JA14" s="243"/>
      <c r="JB14" s="243"/>
      <c r="JC14" s="243"/>
      <c r="JD14" s="243"/>
      <c r="JE14" s="243"/>
      <c r="JF14" s="243"/>
      <c r="JG14" s="243"/>
      <c r="JH14" s="243"/>
      <c r="JI14" s="243"/>
      <c r="JJ14" s="243"/>
      <c r="JK14" s="243"/>
      <c r="JL14" s="243"/>
      <c r="JM14" s="243"/>
      <c r="JN14" s="243"/>
      <c r="JO14" s="243"/>
      <c r="JP14" s="243"/>
      <c r="JQ14" s="243"/>
      <c r="JR14" s="243"/>
      <c r="JS14" s="243"/>
      <c r="JT14" s="243"/>
      <c r="JU14" s="246"/>
      <c r="JV14" s="238"/>
    </row>
    <row r="15" spans="1:282" ht="18" customHeight="1">
      <c r="B15" s="224">
        <v>101</v>
      </c>
      <c r="D15" s="302"/>
      <c r="E15" s="302" t="s">
        <v>14</v>
      </c>
      <c r="F15" s="310" t="s">
        <v>1550</v>
      </c>
      <c r="G15" s="251" t="s">
        <v>928</v>
      </c>
      <c r="H15" s="249">
        <v>43876</v>
      </c>
      <c r="I15" s="249">
        <v>43966</v>
      </c>
      <c r="J15" s="250">
        <f t="shared" si="0"/>
        <v>91</v>
      </c>
      <c r="K15" s="225"/>
      <c r="L15" s="272"/>
      <c r="M15" s="252"/>
      <c r="N15" s="252"/>
      <c r="O15" s="252"/>
      <c r="P15" s="252"/>
      <c r="Q15" s="252"/>
      <c r="R15" s="252"/>
      <c r="S15" s="252"/>
      <c r="T15" s="252"/>
      <c r="U15" s="252"/>
      <c r="V15" s="252"/>
      <c r="W15" s="252"/>
      <c r="X15" s="252"/>
      <c r="Y15" s="252"/>
      <c r="Z15" s="252"/>
      <c r="AA15" s="252"/>
      <c r="AB15" s="252"/>
      <c r="AC15" s="252"/>
      <c r="AD15" s="252"/>
      <c r="AE15" s="252"/>
      <c r="AF15" s="252"/>
      <c r="AG15" s="252"/>
      <c r="AH15" s="252"/>
      <c r="AI15" s="252"/>
      <c r="AJ15" s="252"/>
      <c r="AK15" s="252"/>
      <c r="AL15" s="252"/>
      <c r="AM15" s="252"/>
      <c r="AN15" s="252"/>
      <c r="AO15" s="252"/>
      <c r="AP15" s="252"/>
      <c r="AQ15" s="252"/>
      <c r="AR15" s="252"/>
      <c r="AS15" s="252"/>
      <c r="AT15" s="253"/>
      <c r="AU15" s="254"/>
      <c r="AV15" s="252"/>
      <c r="AW15" s="252"/>
      <c r="AX15" s="252"/>
      <c r="AY15" s="252"/>
      <c r="AZ15" s="252"/>
      <c r="BA15" s="252"/>
      <c r="BB15" s="252"/>
      <c r="BC15" s="252"/>
      <c r="BD15" s="252"/>
      <c r="BE15" s="252"/>
      <c r="BF15" s="252"/>
      <c r="BG15" s="252"/>
      <c r="BH15" s="252"/>
      <c r="BI15" s="252"/>
      <c r="BJ15" s="252"/>
      <c r="BK15" s="252"/>
      <c r="BL15" s="252"/>
      <c r="BM15" s="252"/>
      <c r="BN15" s="252"/>
      <c r="BO15" s="252"/>
      <c r="BP15" s="252"/>
      <c r="BQ15" s="252"/>
      <c r="BR15" s="252"/>
      <c r="BS15" s="252"/>
      <c r="BT15" s="252"/>
      <c r="BU15" s="252"/>
      <c r="BV15" s="252"/>
      <c r="BW15" s="252"/>
      <c r="BX15" s="252"/>
      <c r="BY15" s="252"/>
      <c r="BZ15" s="252"/>
      <c r="CA15" s="252"/>
      <c r="CB15" s="252"/>
      <c r="CC15" s="252"/>
      <c r="CD15" s="252"/>
      <c r="CE15" s="252"/>
      <c r="CF15" s="252"/>
      <c r="CG15" s="252"/>
      <c r="CH15" s="252"/>
      <c r="CI15" s="252"/>
      <c r="CJ15" s="252"/>
      <c r="CK15" s="252"/>
      <c r="CL15" s="252"/>
      <c r="CM15" s="252"/>
      <c r="CN15" s="252"/>
      <c r="CO15" s="252"/>
      <c r="CP15" s="252"/>
      <c r="CQ15" s="252"/>
      <c r="CR15" s="252"/>
      <c r="CS15" s="252"/>
      <c r="CT15" s="252"/>
      <c r="CU15" s="252"/>
      <c r="CV15" s="252"/>
      <c r="CW15" s="252"/>
      <c r="CX15" s="252"/>
      <c r="CY15" s="252"/>
      <c r="CZ15" s="252"/>
      <c r="DA15" s="252"/>
      <c r="DB15" s="252"/>
      <c r="DC15" s="252"/>
      <c r="DD15" s="252"/>
      <c r="DE15" s="252"/>
      <c r="DF15" s="252"/>
      <c r="DG15" s="252"/>
      <c r="DH15" s="252"/>
      <c r="DI15" s="252"/>
      <c r="DJ15" s="252"/>
      <c r="DK15" s="252"/>
      <c r="DL15" s="252"/>
      <c r="DM15" s="252"/>
      <c r="DN15" s="252"/>
      <c r="DO15" s="252"/>
      <c r="DP15" s="252"/>
      <c r="DQ15" s="252"/>
      <c r="DR15" s="252"/>
      <c r="DS15" s="252"/>
      <c r="DT15" s="252"/>
      <c r="DU15" s="252"/>
      <c r="DV15" s="252"/>
      <c r="DW15" s="252"/>
      <c r="DX15" s="252"/>
      <c r="DY15" s="252"/>
      <c r="DZ15" s="252"/>
      <c r="EA15" s="252"/>
      <c r="EB15" s="252"/>
      <c r="EC15" s="252"/>
      <c r="ED15" s="252"/>
      <c r="EE15" s="252"/>
      <c r="EF15" s="252"/>
      <c r="EG15" s="252"/>
      <c r="EH15" s="252"/>
      <c r="EI15" s="252"/>
      <c r="EJ15" s="252"/>
      <c r="EK15" s="252"/>
      <c r="EL15" s="252"/>
      <c r="EM15" s="252"/>
      <c r="EN15" s="252"/>
      <c r="EO15" s="252"/>
      <c r="EP15" s="252"/>
      <c r="EQ15" s="252"/>
      <c r="ER15" s="252"/>
      <c r="ES15" s="252"/>
      <c r="ET15" s="252"/>
      <c r="EU15" s="252"/>
      <c r="EV15" s="252"/>
      <c r="EW15" s="252"/>
      <c r="EX15" s="252"/>
      <c r="EY15" s="252"/>
      <c r="EZ15" s="252"/>
      <c r="FA15" s="252"/>
      <c r="FB15" s="252"/>
      <c r="FC15" s="252"/>
      <c r="FD15" s="252"/>
      <c r="FE15" s="252"/>
      <c r="FF15" s="252"/>
      <c r="FG15" s="252"/>
      <c r="FH15" s="252"/>
      <c r="FI15" s="252"/>
      <c r="FJ15" s="252"/>
      <c r="FK15" s="252"/>
      <c r="FL15" s="252"/>
      <c r="FM15" s="252"/>
      <c r="FN15" s="252"/>
      <c r="FO15" s="252"/>
      <c r="FP15" s="252"/>
      <c r="FQ15" s="252"/>
      <c r="FR15" s="252"/>
      <c r="FS15" s="252"/>
      <c r="FT15" s="252"/>
      <c r="FU15" s="252"/>
      <c r="FV15" s="252"/>
      <c r="FW15" s="252"/>
      <c r="FX15" s="252"/>
      <c r="FY15" s="252"/>
      <c r="FZ15" s="252"/>
      <c r="GA15" s="252"/>
      <c r="GB15" s="252"/>
      <c r="GC15" s="252"/>
      <c r="GD15" s="252"/>
      <c r="GE15" s="252"/>
      <c r="GF15" s="252"/>
      <c r="GG15" s="252"/>
      <c r="GH15" s="252"/>
      <c r="GI15" s="252"/>
      <c r="GJ15" s="252"/>
      <c r="GK15" s="252"/>
      <c r="GL15" s="252"/>
      <c r="GM15" s="252"/>
      <c r="GN15" s="252"/>
      <c r="GO15" s="252"/>
      <c r="GP15" s="252"/>
      <c r="GQ15" s="252"/>
      <c r="GR15" s="252"/>
      <c r="GS15" s="252"/>
      <c r="GT15" s="252"/>
      <c r="GU15" s="252"/>
      <c r="GV15" s="252"/>
      <c r="GW15" s="252"/>
      <c r="GX15" s="252"/>
      <c r="GY15" s="252"/>
      <c r="GZ15" s="252"/>
      <c r="HA15" s="252"/>
      <c r="HB15" s="252"/>
      <c r="HC15" s="252"/>
      <c r="HD15" s="252"/>
      <c r="HE15" s="252"/>
      <c r="HF15" s="252"/>
      <c r="HG15" s="252"/>
      <c r="HH15" s="252"/>
      <c r="HI15" s="252"/>
      <c r="HJ15" s="252"/>
      <c r="HK15" s="252"/>
      <c r="HL15" s="252"/>
      <c r="HM15" s="252"/>
      <c r="HN15" s="252"/>
      <c r="HO15" s="252"/>
      <c r="HP15" s="252"/>
      <c r="HQ15" s="252"/>
      <c r="HR15" s="252"/>
      <c r="HS15" s="252"/>
      <c r="HT15" s="252"/>
      <c r="HU15" s="252"/>
      <c r="HV15" s="252"/>
      <c r="HW15" s="252"/>
      <c r="HX15" s="252"/>
      <c r="HY15" s="252"/>
      <c r="HZ15" s="252"/>
      <c r="IA15" s="252"/>
      <c r="IB15" s="252"/>
      <c r="IC15" s="252"/>
      <c r="ID15" s="252"/>
      <c r="IE15" s="252"/>
      <c r="IF15" s="252"/>
      <c r="IG15" s="252"/>
      <c r="IH15" s="252"/>
      <c r="II15" s="252"/>
      <c r="IJ15" s="252"/>
      <c r="IK15" s="252"/>
      <c r="IL15" s="252"/>
      <c r="IM15" s="252"/>
      <c r="IN15" s="252"/>
      <c r="IO15" s="252"/>
      <c r="IP15" s="252"/>
      <c r="IQ15" s="252"/>
      <c r="IR15" s="252"/>
      <c r="IS15" s="252"/>
      <c r="IT15" s="252"/>
      <c r="IU15" s="252"/>
      <c r="IV15" s="252"/>
      <c r="IW15" s="252"/>
      <c r="IX15" s="252"/>
      <c r="IY15" s="252"/>
      <c r="IZ15" s="252"/>
      <c r="JA15" s="252"/>
      <c r="JB15" s="252"/>
      <c r="JC15" s="252"/>
      <c r="JD15" s="252"/>
      <c r="JE15" s="252"/>
      <c r="JF15" s="252"/>
      <c r="JG15" s="252"/>
      <c r="JH15" s="252"/>
      <c r="JI15" s="252"/>
      <c r="JJ15" s="252"/>
      <c r="JK15" s="252"/>
      <c r="JL15" s="252"/>
      <c r="JM15" s="252"/>
      <c r="JN15" s="252"/>
      <c r="JO15" s="252"/>
      <c r="JP15" s="252"/>
      <c r="JQ15" s="252"/>
      <c r="JR15" s="252"/>
      <c r="JS15" s="252"/>
      <c r="JT15" s="252"/>
      <c r="JU15" s="255"/>
      <c r="JV15" s="238"/>
    </row>
    <row r="16" spans="1:282" ht="18" customHeight="1">
      <c r="B16" s="224">
        <v>101</v>
      </c>
      <c r="D16" s="302"/>
      <c r="E16" s="302"/>
      <c r="F16" s="310"/>
      <c r="G16" s="220" t="s">
        <v>10</v>
      </c>
      <c r="H16" s="8">
        <v>43906</v>
      </c>
      <c r="I16" s="8">
        <v>43922</v>
      </c>
      <c r="J16" s="9">
        <f>IF((I16-H16)=0,"",I16-H16+1)</f>
        <v>17</v>
      </c>
      <c r="K16" s="225"/>
      <c r="L16" s="258"/>
      <c r="M16" s="239"/>
      <c r="N16" s="239"/>
      <c r="O16" s="239"/>
      <c r="P16" s="239"/>
      <c r="Q16" s="239"/>
      <c r="R16" s="239"/>
      <c r="S16" s="239"/>
      <c r="T16" s="239"/>
      <c r="U16" s="239"/>
      <c r="V16" s="239"/>
      <c r="W16" s="239"/>
      <c r="X16" s="239"/>
      <c r="Y16" s="239"/>
      <c r="Z16" s="239"/>
      <c r="AA16" s="239"/>
      <c r="AB16" s="239"/>
      <c r="AC16" s="239"/>
      <c r="AD16" s="239"/>
      <c r="AE16" s="239"/>
      <c r="AF16" s="239"/>
      <c r="AG16" s="239"/>
      <c r="AH16" s="239"/>
      <c r="AI16" s="239"/>
      <c r="AJ16" s="239"/>
      <c r="AK16" s="239"/>
      <c r="AL16" s="239"/>
      <c r="AM16" s="239"/>
      <c r="AN16" s="239"/>
      <c r="AO16" s="239"/>
      <c r="AP16" s="239"/>
      <c r="AQ16" s="239"/>
      <c r="AR16" s="239"/>
      <c r="AS16" s="239"/>
      <c r="AT16" s="240"/>
      <c r="AU16" s="241"/>
      <c r="AV16" s="239"/>
      <c r="AW16" s="239"/>
      <c r="AX16" s="239"/>
      <c r="AY16" s="239"/>
      <c r="AZ16" s="239"/>
      <c r="BA16" s="239"/>
      <c r="BB16" s="239"/>
      <c r="BC16" s="239"/>
      <c r="BD16" s="239"/>
      <c r="BE16" s="239"/>
      <c r="BF16" s="239"/>
      <c r="BG16" s="239"/>
      <c r="BH16" s="239"/>
      <c r="BI16" s="239"/>
      <c r="BJ16" s="239"/>
      <c r="BK16" s="239"/>
      <c r="BL16" s="239"/>
      <c r="BM16" s="239"/>
      <c r="BN16" s="239"/>
      <c r="BO16" s="239"/>
      <c r="BP16" s="239"/>
      <c r="BQ16" s="239"/>
      <c r="BR16" s="239"/>
      <c r="BS16" s="239"/>
      <c r="BT16" s="239"/>
      <c r="BU16" s="239"/>
      <c r="BV16" s="239"/>
      <c r="BW16" s="239"/>
      <c r="BX16" s="239"/>
      <c r="BY16" s="239"/>
      <c r="BZ16" s="239"/>
      <c r="CA16" s="239"/>
      <c r="CB16" s="239"/>
      <c r="CC16" s="239"/>
      <c r="CD16" s="239"/>
      <c r="CE16" s="239"/>
      <c r="CF16" s="239"/>
      <c r="CG16" s="239"/>
      <c r="CH16" s="239"/>
      <c r="CI16" s="239"/>
      <c r="CJ16" s="239"/>
      <c r="CK16" s="239"/>
      <c r="CL16" s="239"/>
      <c r="CM16" s="239"/>
      <c r="CN16" s="239"/>
      <c r="CO16" s="239"/>
      <c r="CP16" s="239"/>
      <c r="CQ16" s="239"/>
      <c r="CR16" s="239"/>
      <c r="CS16" s="239"/>
      <c r="CT16" s="239"/>
      <c r="CU16" s="239"/>
      <c r="CV16" s="239"/>
      <c r="CW16" s="239"/>
      <c r="CX16" s="239"/>
      <c r="CY16" s="239"/>
      <c r="CZ16" s="239"/>
      <c r="DA16" s="239"/>
      <c r="DB16" s="239"/>
      <c r="DC16" s="239"/>
      <c r="DD16" s="239"/>
      <c r="DE16" s="239"/>
      <c r="DF16" s="239"/>
      <c r="DG16" s="239"/>
      <c r="DH16" s="239"/>
      <c r="DI16" s="239"/>
      <c r="DJ16" s="239"/>
      <c r="DK16" s="239"/>
      <c r="DL16" s="239"/>
      <c r="DM16" s="239"/>
      <c r="DN16" s="239"/>
      <c r="DO16" s="239"/>
      <c r="DP16" s="239"/>
      <c r="DQ16" s="239"/>
      <c r="DR16" s="239"/>
      <c r="DS16" s="239"/>
      <c r="DT16" s="239"/>
      <c r="DU16" s="239"/>
      <c r="DV16" s="239"/>
      <c r="DW16" s="239"/>
      <c r="DX16" s="239"/>
      <c r="DY16" s="239"/>
      <c r="DZ16" s="239"/>
      <c r="EA16" s="239"/>
      <c r="EB16" s="239"/>
      <c r="EC16" s="239"/>
      <c r="ED16" s="239"/>
      <c r="EE16" s="239"/>
      <c r="EF16" s="239"/>
      <c r="EG16" s="239"/>
      <c r="EH16" s="239"/>
      <c r="EI16" s="239"/>
      <c r="EJ16" s="239"/>
      <c r="EK16" s="239"/>
      <c r="EL16" s="239"/>
      <c r="EM16" s="239"/>
      <c r="EN16" s="239"/>
      <c r="EO16" s="239"/>
      <c r="EP16" s="239"/>
      <c r="EQ16" s="239"/>
      <c r="ER16" s="239"/>
      <c r="ES16" s="239"/>
      <c r="ET16" s="239"/>
      <c r="EU16" s="239"/>
      <c r="EV16" s="239"/>
      <c r="EW16" s="239"/>
      <c r="EX16" s="239"/>
      <c r="EY16" s="239"/>
      <c r="EZ16" s="239"/>
      <c r="FA16" s="239"/>
      <c r="FB16" s="239"/>
      <c r="FC16" s="239"/>
      <c r="FD16" s="239"/>
      <c r="FE16" s="239"/>
      <c r="FF16" s="239"/>
      <c r="FG16" s="239"/>
      <c r="FH16" s="239"/>
      <c r="FI16" s="239"/>
      <c r="FJ16" s="239"/>
      <c r="FK16" s="239"/>
      <c r="FL16" s="239"/>
      <c r="FM16" s="239"/>
      <c r="FN16" s="239"/>
      <c r="FO16" s="239"/>
      <c r="FP16" s="239"/>
      <c r="FQ16" s="239"/>
      <c r="FR16" s="239"/>
      <c r="FS16" s="239"/>
      <c r="FT16" s="239"/>
      <c r="FU16" s="239"/>
      <c r="FV16" s="239"/>
      <c r="FW16" s="239"/>
      <c r="FX16" s="239"/>
      <c r="FY16" s="239"/>
      <c r="FZ16" s="239"/>
      <c r="GA16" s="239"/>
      <c r="GB16" s="239"/>
      <c r="GC16" s="239"/>
      <c r="GD16" s="239"/>
      <c r="GE16" s="239"/>
      <c r="GF16" s="239"/>
      <c r="GG16" s="239"/>
      <c r="GH16" s="239"/>
      <c r="GI16" s="239"/>
      <c r="GJ16" s="239"/>
      <c r="GK16" s="239"/>
      <c r="GL16" s="239"/>
      <c r="GM16" s="239"/>
      <c r="GN16" s="239"/>
      <c r="GO16" s="239"/>
      <c r="GP16" s="239"/>
      <c r="GQ16" s="239"/>
      <c r="GR16" s="239"/>
      <c r="GS16" s="239"/>
      <c r="GT16" s="239"/>
      <c r="GU16" s="239"/>
      <c r="GV16" s="239"/>
      <c r="GW16" s="239"/>
      <c r="GX16" s="239"/>
      <c r="GY16" s="239"/>
      <c r="GZ16" s="239"/>
      <c r="HA16" s="239"/>
      <c r="HB16" s="239"/>
      <c r="HC16" s="239"/>
      <c r="HD16" s="239"/>
      <c r="HE16" s="239"/>
      <c r="HF16" s="239"/>
      <c r="HG16" s="239"/>
      <c r="HH16" s="239"/>
      <c r="HI16" s="239"/>
      <c r="HJ16" s="239"/>
      <c r="HK16" s="239"/>
      <c r="HL16" s="239"/>
      <c r="HM16" s="239"/>
      <c r="HN16" s="239"/>
      <c r="HO16" s="239"/>
      <c r="HP16" s="239"/>
      <c r="HQ16" s="239"/>
      <c r="HR16" s="239"/>
      <c r="HS16" s="239"/>
      <c r="HT16" s="239"/>
      <c r="HU16" s="239"/>
      <c r="HV16" s="239"/>
      <c r="HW16" s="239"/>
      <c r="HX16" s="239"/>
      <c r="HY16" s="239"/>
      <c r="HZ16" s="239"/>
      <c r="IA16" s="239"/>
      <c r="IB16" s="239"/>
      <c r="IC16" s="239"/>
      <c r="ID16" s="239"/>
      <c r="IE16" s="239"/>
      <c r="IF16" s="239"/>
      <c r="IG16" s="239"/>
      <c r="IH16" s="239"/>
      <c r="II16" s="239"/>
      <c r="IJ16" s="239"/>
      <c r="IK16" s="239"/>
      <c r="IL16" s="239"/>
      <c r="IM16" s="239"/>
      <c r="IN16" s="239"/>
      <c r="IO16" s="239"/>
      <c r="IP16" s="239"/>
      <c r="IQ16" s="239"/>
      <c r="IR16" s="239"/>
      <c r="IS16" s="239"/>
      <c r="IT16" s="239"/>
      <c r="IU16" s="239"/>
      <c r="IV16" s="239"/>
      <c r="IW16" s="239"/>
      <c r="IX16" s="239"/>
      <c r="IY16" s="239"/>
      <c r="IZ16" s="239"/>
      <c r="JA16" s="239"/>
      <c r="JB16" s="239"/>
      <c r="JC16" s="239"/>
      <c r="JD16" s="239"/>
      <c r="JE16" s="239"/>
      <c r="JF16" s="239"/>
      <c r="JG16" s="239"/>
      <c r="JH16" s="239"/>
      <c r="JI16" s="239"/>
      <c r="JJ16" s="239"/>
      <c r="JK16" s="239"/>
      <c r="JL16" s="239"/>
      <c r="JM16" s="239"/>
      <c r="JN16" s="239"/>
      <c r="JO16" s="239"/>
      <c r="JP16" s="239"/>
      <c r="JQ16" s="239"/>
      <c r="JR16" s="239"/>
      <c r="JS16" s="239"/>
      <c r="JT16" s="239"/>
      <c r="JU16" s="242"/>
      <c r="JV16" s="238"/>
    </row>
    <row r="17" spans="2:282" s="226" customFormat="1" ht="18" customHeight="1">
      <c r="B17" s="224">
        <v>101</v>
      </c>
      <c r="C17" s="224"/>
      <c r="D17" s="302"/>
      <c r="E17" s="302"/>
      <c r="F17" s="311"/>
      <c r="G17" s="220" t="s">
        <v>11</v>
      </c>
      <c r="H17" s="8">
        <v>43911</v>
      </c>
      <c r="I17" s="8">
        <v>43922</v>
      </c>
      <c r="J17" s="9">
        <f t="shared" ref="J17:J18" si="1">IF((I17-H17)=0,"",I17-H17+1)</f>
        <v>12</v>
      </c>
      <c r="K17" s="225"/>
      <c r="L17" s="258"/>
      <c r="M17" s="239"/>
      <c r="N17" s="239"/>
      <c r="O17" s="239"/>
      <c r="P17" s="239"/>
      <c r="Q17" s="239"/>
      <c r="R17" s="239"/>
      <c r="S17" s="239"/>
      <c r="T17" s="239"/>
      <c r="U17" s="239"/>
      <c r="V17" s="239"/>
      <c r="W17" s="239"/>
      <c r="X17" s="239"/>
      <c r="Y17" s="239"/>
      <c r="Z17" s="239"/>
      <c r="AA17" s="239"/>
      <c r="AB17" s="239"/>
      <c r="AC17" s="239"/>
      <c r="AD17" s="239"/>
      <c r="AE17" s="239"/>
      <c r="AF17" s="239"/>
      <c r="AG17" s="239"/>
      <c r="AH17" s="239"/>
      <c r="AI17" s="239"/>
      <c r="AJ17" s="239"/>
      <c r="AK17" s="239"/>
      <c r="AL17" s="239"/>
      <c r="AM17" s="239"/>
      <c r="AN17" s="239"/>
      <c r="AO17" s="239"/>
      <c r="AP17" s="239"/>
      <c r="AQ17" s="239"/>
      <c r="AR17" s="239"/>
      <c r="AS17" s="239"/>
      <c r="AT17" s="240"/>
      <c r="AU17" s="241"/>
      <c r="AV17" s="239"/>
      <c r="AW17" s="239"/>
      <c r="AX17" s="239"/>
      <c r="AY17" s="239"/>
      <c r="AZ17" s="239"/>
      <c r="BA17" s="239"/>
      <c r="BB17" s="239"/>
      <c r="BC17" s="239"/>
      <c r="BD17" s="239"/>
      <c r="BE17" s="239"/>
      <c r="BF17" s="239"/>
      <c r="BG17" s="239"/>
      <c r="BH17" s="239"/>
      <c r="BI17" s="239"/>
      <c r="BJ17" s="239"/>
      <c r="BK17" s="239"/>
      <c r="BL17" s="239"/>
      <c r="BM17" s="239"/>
      <c r="BN17" s="239"/>
      <c r="BO17" s="239"/>
      <c r="BP17" s="239"/>
      <c r="BQ17" s="239"/>
      <c r="BR17" s="239"/>
      <c r="BS17" s="239"/>
      <c r="BT17" s="239"/>
      <c r="BU17" s="239"/>
      <c r="BV17" s="239"/>
      <c r="BW17" s="239"/>
      <c r="BX17" s="239"/>
      <c r="BY17" s="239"/>
      <c r="BZ17" s="239"/>
      <c r="CA17" s="239"/>
      <c r="CB17" s="239"/>
      <c r="CC17" s="239"/>
      <c r="CD17" s="239"/>
      <c r="CE17" s="239"/>
      <c r="CF17" s="239"/>
      <c r="CG17" s="239"/>
      <c r="CH17" s="239"/>
      <c r="CI17" s="239"/>
      <c r="CJ17" s="239"/>
      <c r="CK17" s="239"/>
      <c r="CL17" s="239"/>
      <c r="CM17" s="239"/>
      <c r="CN17" s="239"/>
      <c r="CO17" s="239"/>
      <c r="CP17" s="239"/>
      <c r="CQ17" s="239"/>
      <c r="CR17" s="239"/>
      <c r="CS17" s="239"/>
      <c r="CT17" s="239"/>
      <c r="CU17" s="239"/>
      <c r="CV17" s="239"/>
      <c r="CW17" s="239"/>
      <c r="CX17" s="239"/>
      <c r="CY17" s="239"/>
      <c r="CZ17" s="239"/>
      <c r="DA17" s="239"/>
      <c r="DB17" s="239"/>
      <c r="DC17" s="239"/>
      <c r="DD17" s="239"/>
      <c r="DE17" s="239"/>
      <c r="DF17" s="239"/>
      <c r="DG17" s="239"/>
      <c r="DH17" s="239"/>
      <c r="DI17" s="239"/>
      <c r="DJ17" s="239"/>
      <c r="DK17" s="239"/>
      <c r="DL17" s="239"/>
      <c r="DM17" s="239"/>
      <c r="DN17" s="239"/>
      <c r="DO17" s="239"/>
      <c r="DP17" s="239"/>
      <c r="DQ17" s="239"/>
      <c r="DR17" s="239"/>
      <c r="DS17" s="239"/>
      <c r="DT17" s="239"/>
      <c r="DU17" s="239"/>
      <c r="DV17" s="239"/>
      <c r="DW17" s="239"/>
      <c r="DX17" s="239"/>
      <c r="DY17" s="239"/>
      <c r="DZ17" s="239"/>
      <c r="EA17" s="239"/>
      <c r="EB17" s="239"/>
      <c r="EC17" s="239"/>
      <c r="ED17" s="239"/>
      <c r="EE17" s="239"/>
      <c r="EF17" s="239"/>
      <c r="EG17" s="239"/>
      <c r="EH17" s="239"/>
      <c r="EI17" s="239"/>
      <c r="EJ17" s="239"/>
      <c r="EK17" s="239"/>
      <c r="EL17" s="239"/>
      <c r="EM17" s="239"/>
      <c r="EN17" s="239"/>
      <c r="EO17" s="239"/>
      <c r="EP17" s="239"/>
      <c r="EQ17" s="239"/>
      <c r="ER17" s="239"/>
      <c r="ES17" s="239"/>
      <c r="ET17" s="239"/>
      <c r="EU17" s="239"/>
      <c r="EV17" s="239"/>
      <c r="EW17" s="239"/>
      <c r="EX17" s="239"/>
      <c r="EY17" s="239"/>
      <c r="EZ17" s="239"/>
      <c r="FA17" s="239"/>
      <c r="FB17" s="239"/>
      <c r="FC17" s="239"/>
      <c r="FD17" s="239"/>
      <c r="FE17" s="239"/>
      <c r="FF17" s="239"/>
      <c r="FG17" s="239"/>
      <c r="FH17" s="239"/>
      <c r="FI17" s="239"/>
      <c r="FJ17" s="239"/>
      <c r="FK17" s="239"/>
      <c r="FL17" s="239"/>
      <c r="FM17" s="239"/>
      <c r="FN17" s="239"/>
      <c r="FO17" s="239"/>
      <c r="FP17" s="239"/>
      <c r="FQ17" s="239"/>
      <c r="FR17" s="239"/>
      <c r="FS17" s="239"/>
      <c r="FT17" s="239"/>
      <c r="FU17" s="239"/>
      <c r="FV17" s="239"/>
      <c r="FW17" s="239"/>
      <c r="FX17" s="239"/>
      <c r="FY17" s="239"/>
      <c r="FZ17" s="239"/>
      <c r="GA17" s="239"/>
      <c r="GB17" s="239"/>
      <c r="GC17" s="239"/>
      <c r="GD17" s="239"/>
      <c r="GE17" s="239"/>
      <c r="GF17" s="239"/>
      <c r="GG17" s="239"/>
      <c r="GH17" s="239"/>
      <c r="GI17" s="239"/>
      <c r="GJ17" s="239"/>
      <c r="GK17" s="239"/>
      <c r="GL17" s="239"/>
      <c r="GM17" s="239"/>
      <c r="GN17" s="239"/>
      <c r="GO17" s="239"/>
      <c r="GP17" s="239"/>
      <c r="GQ17" s="239"/>
      <c r="GR17" s="239"/>
      <c r="GS17" s="239"/>
      <c r="GT17" s="239"/>
      <c r="GU17" s="239"/>
      <c r="GV17" s="239"/>
      <c r="GW17" s="239"/>
      <c r="GX17" s="239"/>
      <c r="GY17" s="239"/>
      <c r="GZ17" s="239"/>
      <c r="HA17" s="239"/>
      <c r="HB17" s="239"/>
      <c r="HC17" s="239"/>
      <c r="HD17" s="239"/>
      <c r="HE17" s="239"/>
      <c r="HF17" s="239"/>
      <c r="HG17" s="239"/>
      <c r="HH17" s="239"/>
      <c r="HI17" s="239"/>
      <c r="HJ17" s="239"/>
      <c r="HK17" s="239"/>
      <c r="HL17" s="239"/>
      <c r="HM17" s="239"/>
      <c r="HN17" s="239"/>
      <c r="HO17" s="239"/>
      <c r="HP17" s="239"/>
      <c r="HQ17" s="239"/>
      <c r="HR17" s="239"/>
      <c r="HS17" s="239"/>
      <c r="HT17" s="239"/>
      <c r="HU17" s="239"/>
      <c r="HV17" s="239"/>
      <c r="HW17" s="239"/>
      <c r="HX17" s="239"/>
      <c r="HY17" s="239"/>
      <c r="HZ17" s="239"/>
      <c r="IA17" s="239"/>
      <c r="IB17" s="239"/>
      <c r="IC17" s="239"/>
      <c r="ID17" s="239"/>
      <c r="IE17" s="239"/>
      <c r="IF17" s="239"/>
      <c r="IG17" s="239"/>
      <c r="IH17" s="239"/>
      <c r="II17" s="239"/>
      <c r="IJ17" s="239"/>
      <c r="IK17" s="239"/>
      <c r="IL17" s="239"/>
      <c r="IM17" s="239"/>
      <c r="IN17" s="239"/>
      <c r="IO17" s="239"/>
      <c r="IP17" s="239"/>
      <c r="IQ17" s="239"/>
      <c r="IR17" s="239"/>
      <c r="IS17" s="239"/>
      <c r="IT17" s="239"/>
      <c r="IU17" s="239"/>
      <c r="IV17" s="239"/>
      <c r="IW17" s="239"/>
      <c r="IX17" s="239"/>
      <c r="IY17" s="239"/>
      <c r="IZ17" s="239"/>
      <c r="JA17" s="239"/>
      <c r="JB17" s="239"/>
      <c r="JC17" s="239"/>
      <c r="JD17" s="239"/>
      <c r="JE17" s="239"/>
      <c r="JF17" s="239"/>
      <c r="JG17" s="239"/>
      <c r="JH17" s="239"/>
      <c r="JI17" s="239"/>
      <c r="JJ17" s="239"/>
      <c r="JK17" s="239"/>
      <c r="JL17" s="239"/>
      <c r="JM17" s="239"/>
      <c r="JN17" s="239"/>
      <c r="JO17" s="239"/>
      <c r="JP17" s="239"/>
      <c r="JQ17" s="239"/>
      <c r="JR17" s="239"/>
      <c r="JS17" s="239"/>
      <c r="JT17" s="239"/>
      <c r="JU17" s="242"/>
      <c r="JV17" s="238"/>
    </row>
    <row r="18" spans="2:282" s="226" customFormat="1" ht="18" customHeight="1">
      <c r="B18" s="224">
        <v>101</v>
      </c>
      <c r="C18" s="224"/>
      <c r="D18" s="302"/>
      <c r="E18" s="302"/>
      <c r="F18" s="312" t="s">
        <v>5</v>
      </c>
      <c r="G18" s="220" t="s">
        <v>928</v>
      </c>
      <c r="H18" s="8">
        <v>43876</v>
      </c>
      <c r="I18" s="8">
        <v>43914</v>
      </c>
      <c r="J18" s="9">
        <f t="shared" si="1"/>
        <v>39</v>
      </c>
      <c r="K18" s="225"/>
      <c r="L18" s="258"/>
      <c r="M18" s="239"/>
      <c r="N18" s="239"/>
      <c r="O18" s="239"/>
      <c r="P18" s="239"/>
      <c r="Q18" s="239"/>
      <c r="R18" s="239"/>
      <c r="S18" s="239"/>
      <c r="T18" s="239"/>
      <c r="U18" s="239"/>
      <c r="V18" s="239"/>
      <c r="W18" s="239"/>
      <c r="X18" s="239"/>
      <c r="Y18" s="239"/>
      <c r="Z18" s="239"/>
      <c r="AA18" s="239"/>
      <c r="AB18" s="239"/>
      <c r="AC18" s="239"/>
      <c r="AD18" s="239"/>
      <c r="AE18" s="239"/>
      <c r="AF18" s="239"/>
      <c r="AG18" s="239"/>
      <c r="AH18" s="239"/>
      <c r="AI18" s="239"/>
      <c r="AJ18" s="239"/>
      <c r="AK18" s="239"/>
      <c r="AL18" s="239"/>
      <c r="AM18" s="239"/>
      <c r="AN18" s="239"/>
      <c r="AO18" s="239"/>
      <c r="AP18" s="239"/>
      <c r="AQ18" s="239"/>
      <c r="AR18" s="239"/>
      <c r="AS18" s="239"/>
      <c r="AT18" s="240"/>
      <c r="AU18" s="241"/>
      <c r="AV18" s="239"/>
      <c r="AW18" s="239"/>
      <c r="AX18" s="239"/>
      <c r="AY18" s="239"/>
      <c r="AZ18" s="239"/>
      <c r="BA18" s="239"/>
      <c r="BB18" s="239"/>
      <c r="BC18" s="239"/>
      <c r="BD18" s="239"/>
      <c r="BE18" s="239"/>
      <c r="BF18" s="239"/>
      <c r="BG18" s="239"/>
      <c r="BH18" s="239"/>
      <c r="BI18" s="239"/>
      <c r="BJ18" s="239"/>
      <c r="BK18" s="239"/>
      <c r="BL18" s="239"/>
      <c r="BM18" s="239"/>
      <c r="BN18" s="239"/>
      <c r="BO18" s="239"/>
      <c r="BP18" s="239"/>
      <c r="BQ18" s="239"/>
      <c r="BR18" s="239"/>
      <c r="BS18" s="239"/>
      <c r="BT18" s="239"/>
      <c r="BU18" s="239"/>
      <c r="BV18" s="239"/>
      <c r="BW18" s="239"/>
      <c r="BX18" s="239"/>
      <c r="BY18" s="239"/>
      <c r="BZ18" s="239"/>
      <c r="CA18" s="239"/>
      <c r="CB18" s="239"/>
      <c r="CC18" s="239"/>
      <c r="CD18" s="239"/>
      <c r="CE18" s="239"/>
      <c r="CF18" s="239"/>
      <c r="CG18" s="239"/>
      <c r="CH18" s="239"/>
      <c r="CI18" s="239"/>
      <c r="CJ18" s="239"/>
      <c r="CK18" s="239"/>
      <c r="CL18" s="239"/>
      <c r="CM18" s="239"/>
      <c r="CN18" s="239"/>
      <c r="CO18" s="239"/>
      <c r="CP18" s="239"/>
      <c r="CQ18" s="239"/>
      <c r="CR18" s="239"/>
      <c r="CS18" s="239"/>
      <c r="CT18" s="239"/>
      <c r="CU18" s="239"/>
      <c r="CV18" s="239"/>
      <c r="CW18" s="239"/>
      <c r="CX18" s="239"/>
      <c r="CY18" s="239"/>
      <c r="CZ18" s="239"/>
      <c r="DA18" s="239"/>
      <c r="DB18" s="239"/>
      <c r="DC18" s="239"/>
      <c r="DD18" s="239"/>
      <c r="DE18" s="239"/>
      <c r="DF18" s="239"/>
      <c r="DG18" s="239"/>
      <c r="DH18" s="239"/>
      <c r="DI18" s="239"/>
      <c r="DJ18" s="239"/>
      <c r="DK18" s="239"/>
      <c r="DL18" s="239"/>
      <c r="DM18" s="239"/>
      <c r="DN18" s="239"/>
      <c r="DO18" s="239"/>
      <c r="DP18" s="239"/>
      <c r="DQ18" s="239"/>
      <c r="DR18" s="239"/>
      <c r="DS18" s="239"/>
      <c r="DT18" s="239"/>
      <c r="DU18" s="239"/>
      <c r="DV18" s="239"/>
      <c r="DW18" s="239"/>
      <c r="DX18" s="239"/>
      <c r="DY18" s="239"/>
      <c r="DZ18" s="239"/>
      <c r="EA18" s="239"/>
      <c r="EB18" s="239"/>
      <c r="EC18" s="239"/>
      <c r="ED18" s="239"/>
      <c r="EE18" s="239"/>
      <c r="EF18" s="239"/>
      <c r="EG18" s="239"/>
      <c r="EH18" s="239"/>
      <c r="EI18" s="239"/>
      <c r="EJ18" s="239"/>
      <c r="EK18" s="239"/>
      <c r="EL18" s="239"/>
      <c r="EM18" s="239"/>
      <c r="EN18" s="239"/>
      <c r="EO18" s="239"/>
      <c r="EP18" s="239"/>
      <c r="EQ18" s="239"/>
      <c r="ER18" s="239"/>
      <c r="ES18" s="239"/>
      <c r="ET18" s="239"/>
      <c r="EU18" s="239"/>
      <c r="EV18" s="239"/>
      <c r="EW18" s="239"/>
      <c r="EX18" s="239"/>
      <c r="EY18" s="239"/>
      <c r="EZ18" s="239"/>
      <c r="FA18" s="239"/>
      <c r="FB18" s="239"/>
      <c r="FC18" s="239"/>
      <c r="FD18" s="239"/>
      <c r="FE18" s="239"/>
      <c r="FF18" s="239"/>
      <c r="FG18" s="239"/>
      <c r="FH18" s="239"/>
      <c r="FI18" s="239"/>
      <c r="FJ18" s="239"/>
      <c r="FK18" s="239"/>
      <c r="FL18" s="239"/>
      <c r="FM18" s="239"/>
      <c r="FN18" s="239"/>
      <c r="FO18" s="239"/>
      <c r="FP18" s="239"/>
      <c r="FQ18" s="239"/>
      <c r="FR18" s="239"/>
      <c r="FS18" s="239"/>
      <c r="FT18" s="239"/>
      <c r="FU18" s="239"/>
      <c r="FV18" s="239"/>
      <c r="FW18" s="239"/>
      <c r="FX18" s="239"/>
      <c r="FY18" s="239"/>
      <c r="FZ18" s="239"/>
      <c r="GA18" s="239"/>
      <c r="GB18" s="239"/>
      <c r="GC18" s="239"/>
      <c r="GD18" s="239"/>
      <c r="GE18" s="239"/>
      <c r="GF18" s="239"/>
      <c r="GG18" s="239"/>
      <c r="GH18" s="239"/>
      <c r="GI18" s="239"/>
      <c r="GJ18" s="239"/>
      <c r="GK18" s="239"/>
      <c r="GL18" s="239"/>
      <c r="GM18" s="239"/>
      <c r="GN18" s="239"/>
      <c r="GO18" s="239"/>
      <c r="GP18" s="239"/>
      <c r="GQ18" s="239"/>
      <c r="GR18" s="239"/>
      <c r="GS18" s="239"/>
      <c r="GT18" s="239"/>
      <c r="GU18" s="239"/>
      <c r="GV18" s="239"/>
      <c r="GW18" s="239"/>
      <c r="GX18" s="239"/>
      <c r="GY18" s="239"/>
      <c r="GZ18" s="239"/>
      <c r="HA18" s="239"/>
      <c r="HB18" s="239"/>
      <c r="HC18" s="239"/>
      <c r="HD18" s="239"/>
      <c r="HE18" s="239"/>
      <c r="HF18" s="239"/>
      <c r="HG18" s="239"/>
      <c r="HH18" s="239"/>
      <c r="HI18" s="239"/>
      <c r="HJ18" s="239"/>
      <c r="HK18" s="239"/>
      <c r="HL18" s="239"/>
      <c r="HM18" s="239"/>
      <c r="HN18" s="239"/>
      <c r="HO18" s="239"/>
      <c r="HP18" s="239"/>
      <c r="HQ18" s="239"/>
      <c r="HR18" s="239"/>
      <c r="HS18" s="239"/>
      <c r="HT18" s="239"/>
      <c r="HU18" s="239"/>
      <c r="HV18" s="239"/>
      <c r="HW18" s="239"/>
      <c r="HX18" s="239"/>
      <c r="HY18" s="239"/>
      <c r="HZ18" s="239"/>
      <c r="IA18" s="239"/>
      <c r="IB18" s="239"/>
      <c r="IC18" s="239"/>
      <c r="ID18" s="239"/>
      <c r="IE18" s="239"/>
      <c r="IF18" s="239"/>
      <c r="IG18" s="239"/>
      <c r="IH18" s="239"/>
      <c r="II18" s="239"/>
      <c r="IJ18" s="239"/>
      <c r="IK18" s="239"/>
      <c r="IL18" s="239"/>
      <c r="IM18" s="239"/>
      <c r="IN18" s="239"/>
      <c r="IO18" s="239"/>
      <c r="IP18" s="239"/>
      <c r="IQ18" s="239"/>
      <c r="IR18" s="239"/>
      <c r="IS18" s="239"/>
      <c r="IT18" s="239"/>
      <c r="IU18" s="239"/>
      <c r="IV18" s="239"/>
      <c r="IW18" s="239"/>
      <c r="IX18" s="239"/>
      <c r="IY18" s="239"/>
      <c r="IZ18" s="239"/>
      <c r="JA18" s="239"/>
      <c r="JB18" s="239"/>
      <c r="JC18" s="239"/>
      <c r="JD18" s="239"/>
      <c r="JE18" s="239"/>
      <c r="JF18" s="239"/>
      <c r="JG18" s="239"/>
      <c r="JH18" s="239"/>
      <c r="JI18" s="239"/>
      <c r="JJ18" s="239"/>
      <c r="JK18" s="239"/>
      <c r="JL18" s="239"/>
      <c r="JM18" s="239"/>
      <c r="JN18" s="239"/>
      <c r="JO18" s="239"/>
      <c r="JP18" s="239"/>
      <c r="JQ18" s="239"/>
      <c r="JR18" s="239"/>
      <c r="JS18" s="239"/>
      <c r="JT18" s="239"/>
      <c r="JU18" s="242"/>
      <c r="JV18" s="238"/>
    </row>
    <row r="19" spans="2:282" s="226" customFormat="1" ht="18" customHeight="1">
      <c r="B19" s="224">
        <v>101</v>
      </c>
      <c r="C19" s="224"/>
      <c r="D19" s="302"/>
      <c r="E19" s="302"/>
      <c r="F19" s="310"/>
      <c r="G19" s="220" t="s">
        <v>10</v>
      </c>
      <c r="H19" s="8">
        <v>43906</v>
      </c>
      <c r="I19" s="8">
        <v>43922</v>
      </c>
      <c r="J19" s="9">
        <f>IF((I19-H19)=0,"",I19-H19+1)</f>
        <v>17</v>
      </c>
      <c r="K19" s="225"/>
      <c r="L19" s="258"/>
      <c r="M19" s="239"/>
      <c r="N19" s="239"/>
      <c r="O19" s="239"/>
      <c r="P19" s="239"/>
      <c r="Q19" s="239"/>
      <c r="R19" s="239"/>
      <c r="S19" s="239"/>
      <c r="T19" s="239"/>
      <c r="U19" s="239"/>
      <c r="V19" s="239"/>
      <c r="W19" s="239"/>
      <c r="X19" s="239"/>
      <c r="Y19" s="239"/>
      <c r="Z19" s="239"/>
      <c r="AA19" s="239"/>
      <c r="AB19" s="239"/>
      <c r="AC19" s="239"/>
      <c r="AD19" s="239"/>
      <c r="AE19" s="239"/>
      <c r="AF19" s="239"/>
      <c r="AG19" s="239"/>
      <c r="AH19" s="239"/>
      <c r="AI19" s="239"/>
      <c r="AJ19" s="239"/>
      <c r="AK19" s="239"/>
      <c r="AL19" s="239"/>
      <c r="AM19" s="239"/>
      <c r="AN19" s="239"/>
      <c r="AO19" s="239"/>
      <c r="AP19" s="239"/>
      <c r="AQ19" s="239"/>
      <c r="AR19" s="239"/>
      <c r="AS19" s="239"/>
      <c r="AT19" s="240"/>
      <c r="AU19" s="241"/>
      <c r="AV19" s="239"/>
      <c r="AW19" s="239"/>
      <c r="AX19" s="239"/>
      <c r="AY19" s="239"/>
      <c r="AZ19" s="239"/>
      <c r="BA19" s="239"/>
      <c r="BB19" s="239"/>
      <c r="BC19" s="239"/>
      <c r="BD19" s="239"/>
      <c r="BE19" s="239"/>
      <c r="BF19" s="239"/>
      <c r="BG19" s="239"/>
      <c r="BH19" s="239"/>
      <c r="BI19" s="239"/>
      <c r="BJ19" s="239"/>
      <c r="BK19" s="239"/>
      <c r="BL19" s="239"/>
      <c r="BM19" s="239"/>
      <c r="BN19" s="239"/>
      <c r="BO19" s="239"/>
      <c r="BP19" s="239"/>
      <c r="BQ19" s="239"/>
      <c r="BR19" s="239"/>
      <c r="BS19" s="239"/>
      <c r="BT19" s="239"/>
      <c r="BU19" s="239"/>
      <c r="BV19" s="239"/>
      <c r="BW19" s="239"/>
      <c r="BX19" s="239"/>
      <c r="BY19" s="239"/>
      <c r="BZ19" s="239"/>
      <c r="CA19" s="239"/>
      <c r="CB19" s="239"/>
      <c r="CC19" s="239"/>
      <c r="CD19" s="239"/>
      <c r="CE19" s="239"/>
      <c r="CF19" s="239"/>
      <c r="CG19" s="239"/>
      <c r="CH19" s="239"/>
      <c r="CI19" s="239"/>
      <c r="CJ19" s="239"/>
      <c r="CK19" s="239"/>
      <c r="CL19" s="239"/>
      <c r="CM19" s="239"/>
      <c r="CN19" s="239"/>
      <c r="CO19" s="239"/>
      <c r="CP19" s="239"/>
      <c r="CQ19" s="239"/>
      <c r="CR19" s="239"/>
      <c r="CS19" s="239"/>
      <c r="CT19" s="239"/>
      <c r="CU19" s="239"/>
      <c r="CV19" s="239"/>
      <c r="CW19" s="239"/>
      <c r="CX19" s="239"/>
      <c r="CY19" s="239"/>
      <c r="CZ19" s="239"/>
      <c r="DA19" s="239"/>
      <c r="DB19" s="239"/>
      <c r="DC19" s="239"/>
      <c r="DD19" s="239"/>
      <c r="DE19" s="239"/>
      <c r="DF19" s="239"/>
      <c r="DG19" s="239"/>
      <c r="DH19" s="239"/>
      <c r="DI19" s="239"/>
      <c r="DJ19" s="239"/>
      <c r="DK19" s="239"/>
      <c r="DL19" s="239"/>
      <c r="DM19" s="239"/>
      <c r="DN19" s="239"/>
      <c r="DO19" s="239"/>
      <c r="DP19" s="239"/>
      <c r="DQ19" s="239"/>
      <c r="DR19" s="239"/>
      <c r="DS19" s="239"/>
      <c r="DT19" s="239"/>
      <c r="DU19" s="239"/>
      <c r="DV19" s="239"/>
      <c r="DW19" s="239"/>
      <c r="DX19" s="239"/>
      <c r="DY19" s="239"/>
      <c r="DZ19" s="239"/>
      <c r="EA19" s="239"/>
      <c r="EB19" s="239"/>
      <c r="EC19" s="239"/>
      <c r="ED19" s="239"/>
      <c r="EE19" s="239"/>
      <c r="EF19" s="239"/>
      <c r="EG19" s="239"/>
      <c r="EH19" s="239"/>
      <c r="EI19" s="239"/>
      <c r="EJ19" s="239"/>
      <c r="EK19" s="239"/>
      <c r="EL19" s="239"/>
      <c r="EM19" s="239"/>
      <c r="EN19" s="239"/>
      <c r="EO19" s="239"/>
      <c r="EP19" s="239"/>
      <c r="EQ19" s="239"/>
      <c r="ER19" s="239"/>
      <c r="ES19" s="239"/>
      <c r="ET19" s="239"/>
      <c r="EU19" s="239"/>
      <c r="EV19" s="239"/>
      <c r="EW19" s="239"/>
      <c r="EX19" s="239"/>
      <c r="EY19" s="239"/>
      <c r="EZ19" s="239"/>
      <c r="FA19" s="239"/>
      <c r="FB19" s="239"/>
      <c r="FC19" s="239"/>
      <c r="FD19" s="239"/>
      <c r="FE19" s="239"/>
      <c r="FF19" s="239"/>
      <c r="FG19" s="239"/>
      <c r="FH19" s="239"/>
      <c r="FI19" s="239"/>
      <c r="FJ19" s="239"/>
      <c r="FK19" s="239"/>
      <c r="FL19" s="239"/>
      <c r="FM19" s="239"/>
      <c r="FN19" s="239"/>
      <c r="FO19" s="239"/>
      <c r="FP19" s="239"/>
      <c r="FQ19" s="239"/>
      <c r="FR19" s="239"/>
      <c r="FS19" s="239"/>
      <c r="FT19" s="239"/>
      <c r="FU19" s="239"/>
      <c r="FV19" s="239"/>
      <c r="FW19" s="239"/>
      <c r="FX19" s="239"/>
      <c r="FY19" s="239"/>
      <c r="FZ19" s="239"/>
      <c r="GA19" s="239"/>
      <c r="GB19" s="239"/>
      <c r="GC19" s="239"/>
      <c r="GD19" s="239"/>
      <c r="GE19" s="239"/>
      <c r="GF19" s="239"/>
      <c r="GG19" s="239"/>
      <c r="GH19" s="239"/>
      <c r="GI19" s="239"/>
      <c r="GJ19" s="239"/>
      <c r="GK19" s="239"/>
      <c r="GL19" s="239"/>
      <c r="GM19" s="239"/>
      <c r="GN19" s="239"/>
      <c r="GO19" s="239"/>
      <c r="GP19" s="239"/>
      <c r="GQ19" s="239"/>
      <c r="GR19" s="239"/>
      <c r="GS19" s="239"/>
      <c r="GT19" s="239"/>
      <c r="GU19" s="239"/>
      <c r="GV19" s="239"/>
      <c r="GW19" s="239"/>
      <c r="GX19" s="239"/>
      <c r="GY19" s="239"/>
      <c r="GZ19" s="239"/>
      <c r="HA19" s="239"/>
      <c r="HB19" s="239"/>
      <c r="HC19" s="239"/>
      <c r="HD19" s="239"/>
      <c r="HE19" s="239"/>
      <c r="HF19" s="239"/>
      <c r="HG19" s="239"/>
      <c r="HH19" s="239"/>
      <c r="HI19" s="239"/>
      <c r="HJ19" s="239"/>
      <c r="HK19" s="239"/>
      <c r="HL19" s="239"/>
      <c r="HM19" s="239"/>
      <c r="HN19" s="239"/>
      <c r="HO19" s="239"/>
      <c r="HP19" s="239"/>
      <c r="HQ19" s="239"/>
      <c r="HR19" s="239"/>
      <c r="HS19" s="239"/>
      <c r="HT19" s="239"/>
      <c r="HU19" s="239"/>
      <c r="HV19" s="239"/>
      <c r="HW19" s="239"/>
      <c r="HX19" s="239"/>
      <c r="HY19" s="239"/>
      <c r="HZ19" s="239"/>
      <c r="IA19" s="239"/>
      <c r="IB19" s="239"/>
      <c r="IC19" s="239"/>
      <c r="ID19" s="239"/>
      <c r="IE19" s="239"/>
      <c r="IF19" s="239"/>
      <c r="IG19" s="239"/>
      <c r="IH19" s="239"/>
      <c r="II19" s="239"/>
      <c r="IJ19" s="239"/>
      <c r="IK19" s="239"/>
      <c r="IL19" s="239"/>
      <c r="IM19" s="239"/>
      <c r="IN19" s="239"/>
      <c r="IO19" s="239"/>
      <c r="IP19" s="239"/>
      <c r="IQ19" s="239"/>
      <c r="IR19" s="239"/>
      <c r="IS19" s="239"/>
      <c r="IT19" s="239"/>
      <c r="IU19" s="239"/>
      <c r="IV19" s="239"/>
      <c r="IW19" s="239"/>
      <c r="IX19" s="239"/>
      <c r="IY19" s="239"/>
      <c r="IZ19" s="239"/>
      <c r="JA19" s="239"/>
      <c r="JB19" s="239"/>
      <c r="JC19" s="239"/>
      <c r="JD19" s="239"/>
      <c r="JE19" s="239"/>
      <c r="JF19" s="239"/>
      <c r="JG19" s="239"/>
      <c r="JH19" s="239"/>
      <c r="JI19" s="239"/>
      <c r="JJ19" s="239"/>
      <c r="JK19" s="239"/>
      <c r="JL19" s="239"/>
      <c r="JM19" s="239"/>
      <c r="JN19" s="239"/>
      <c r="JO19" s="239"/>
      <c r="JP19" s="239"/>
      <c r="JQ19" s="239"/>
      <c r="JR19" s="239"/>
      <c r="JS19" s="239"/>
      <c r="JT19" s="239"/>
      <c r="JU19" s="242"/>
      <c r="JV19" s="238"/>
    </row>
    <row r="20" spans="2:282" s="226" customFormat="1" ht="18" customHeight="1">
      <c r="B20" s="224">
        <v>101</v>
      </c>
      <c r="C20" s="224"/>
      <c r="D20" s="302"/>
      <c r="E20" s="302"/>
      <c r="F20" s="311"/>
      <c r="G20" s="220" t="s">
        <v>11</v>
      </c>
      <c r="H20" s="8">
        <v>43911</v>
      </c>
      <c r="I20" s="8">
        <v>43922</v>
      </c>
      <c r="J20" s="9">
        <f t="shared" ref="J20:J48" si="2">IF((I20-H20)=0,"",I20-H20+1)</f>
        <v>12</v>
      </c>
      <c r="K20" s="225"/>
      <c r="L20" s="258"/>
      <c r="M20" s="239"/>
      <c r="N20" s="239"/>
      <c r="O20" s="239"/>
      <c r="P20" s="239"/>
      <c r="Q20" s="239"/>
      <c r="R20" s="239"/>
      <c r="S20" s="239"/>
      <c r="T20" s="239"/>
      <c r="U20" s="239"/>
      <c r="V20" s="239"/>
      <c r="W20" s="239"/>
      <c r="X20" s="239"/>
      <c r="Y20" s="239"/>
      <c r="Z20" s="239"/>
      <c r="AA20" s="239"/>
      <c r="AB20" s="239"/>
      <c r="AC20" s="239"/>
      <c r="AD20" s="239"/>
      <c r="AE20" s="239"/>
      <c r="AF20" s="239"/>
      <c r="AG20" s="239"/>
      <c r="AH20" s="239"/>
      <c r="AI20" s="239"/>
      <c r="AJ20" s="239"/>
      <c r="AK20" s="239"/>
      <c r="AL20" s="239"/>
      <c r="AM20" s="239"/>
      <c r="AN20" s="239"/>
      <c r="AO20" s="239"/>
      <c r="AP20" s="239"/>
      <c r="AQ20" s="239"/>
      <c r="AR20" s="239"/>
      <c r="AS20" s="239"/>
      <c r="AT20" s="240"/>
      <c r="AU20" s="241"/>
      <c r="AV20" s="239"/>
      <c r="AW20" s="239"/>
      <c r="AX20" s="239"/>
      <c r="AY20" s="239"/>
      <c r="AZ20" s="239"/>
      <c r="BA20" s="239"/>
      <c r="BB20" s="239"/>
      <c r="BC20" s="239"/>
      <c r="BD20" s="239"/>
      <c r="BE20" s="239"/>
      <c r="BF20" s="239"/>
      <c r="BG20" s="239"/>
      <c r="BH20" s="239"/>
      <c r="BI20" s="239"/>
      <c r="BJ20" s="239"/>
      <c r="BK20" s="239"/>
      <c r="BL20" s="239"/>
      <c r="BM20" s="239"/>
      <c r="BN20" s="239"/>
      <c r="BO20" s="239"/>
      <c r="BP20" s="239"/>
      <c r="BQ20" s="239"/>
      <c r="BR20" s="239"/>
      <c r="BS20" s="239"/>
      <c r="BT20" s="239"/>
      <c r="BU20" s="239"/>
      <c r="BV20" s="239"/>
      <c r="BW20" s="239"/>
      <c r="BX20" s="239"/>
      <c r="BY20" s="239"/>
      <c r="BZ20" s="239"/>
      <c r="CA20" s="239"/>
      <c r="CB20" s="239"/>
      <c r="CC20" s="239"/>
      <c r="CD20" s="239"/>
      <c r="CE20" s="239"/>
      <c r="CF20" s="239"/>
      <c r="CG20" s="239"/>
      <c r="CH20" s="239"/>
      <c r="CI20" s="239"/>
      <c r="CJ20" s="239"/>
      <c r="CK20" s="239"/>
      <c r="CL20" s="239"/>
      <c r="CM20" s="239"/>
      <c r="CN20" s="239"/>
      <c r="CO20" s="239"/>
      <c r="CP20" s="239"/>
      <c r="CQ20" s="239"/>
      <c r="CR20" s="239"/>
      <c r="CS20" s="239"/>
      <c r="CT20" s="239"/>
      <c r="CU20" s="239"/>
      <c r="CV20" s="239"/>
      <c r="CW20" s="239"/>
      <c r="CX20" s="240"/>
      <c r="CY20" s="240"/>
      <c r="CZ20" s="240"/>
      <c r="DA20" s="240"/>
      <c r="DB20" s="240"/>
      <c r="DC20" s="240"/>
      <c r="DD20" s="240"/>
      <c r="DE20" s="240"/>
      <c r="DF20" s="240"/>
      <c r="DG20" s="240"/>
      <c r="DH20" s="240"/>
      <c r="DI20" s="240"/>
      <c r="DJ20" s="240"/>
      <c r="DK20" s="240"/>
      <c r="DL20" s="240"/>
      <c r="DM20" s="240"/>
      <c r="DN20" s="240"/>
      <c r="DO20" s="240"/>
      <c r="DP20" s="240"/>
      <c r="DQ20" s="240"/>
      <c r="DR20" s="240"/>
      <c r="DS20" s="240"/>
      <c r="DT20" s="240"/>
      <c r="DU20" s="240"/>
      <c r="DV20" s="240"/>
      <c r="DW20" s="240"/>
      <c r="DX20" s="240"/>
      <c r="DY20" s="240"/>
      <c r="DZ20" s="240"/>
      <c r="EA20" s="240"/>
      <c r="EB20" s="240"/>
      <c r="EC20" s="240"/>
      <c r="ED20" s="240"/>
      <c r="EE20" s="240"/>
      <c r="EF20" s="240"/>
      <c r="EG20" s="240"/>
      <c r="EH20" s="240"/>
      <c r="EI20" s="240"/>
      <c r="EJ20" s="240"/>
      <c r="EK20" s="240"/>
      <c r="EL20" s="240"/>
      <c r="EM20" s="240"/>
      <c r="EN20" s="240"/>
      <c r="EO20" s="240"/>
      <c r="EP20" s="240"/>
      <c r="EQ20" s="240"/>
      <c r="ER20" s="240"/>
      <c r="ES20" s="240"/>
      <c r="ET20" s="240"/>
      <c r="EU20" s="240"/>
      <c r="EV20" s="240"/>
      <c r="EW20" s="240"/>
      <c r="EX20" s="240"/>
      <c r="EY20" s="240"/>
      <c r="EZ20" s="240"/>
      <c r="FA20" s="240"/>
      <c r="FB20" s="240"/>
      <c r="FC20" s="240"/>
      <c r="FD20" s="240"/>
      <c r="FE20" s="240"/>
      <c r="FF20" s="240"/>
      <c r="FG20" s="240"/>
      <c r="FH20" s="240"/>
      <c r="FI20" s="240"/>
      <c r="FJ20" s="240"/>
      <c r="FK20" s="240"/>
      <c r="FL20" s="240"/>
      <c r="FM20" s="240"/>
      <c r="FN20" s="240"/>
      <c r="FO20" s="240"/>
      <c r="FP20" s="240"/>
      <c r="FQ20" s="240"/>
      <c r="FR20" s="240"/>
      <c r="FS20" s="240"/>
      <c r="FT20" s="240"/>
      <c r="FU20" s="240"/>
      <c r="FV20" s="240"/>
      <c r="FW20" s="240"/>
      <c r="FX20" s="240"/>
      <c r="FY20" s="240"/>
      <c r="FZ20" s="240"/>
      <c r="GA20" s="240"/>
      <c r="GB20" s="240"/>
      <c r="GC20" s="240"/>
      <c r="GD20" s="240"/>
      <c r="GE20" s="240"/>
      <c r="GF20" s="240"/>
      <c r="GG20" s="240"/>
      <c r="GH20" s="240"/>
      <c r="GI20" s="240"/>
      <c r="GJ20" s="240"/>
      <c r="GK20" s="240"/>
      <c r="GL20" s="240"/>
      <c r="GM20" s="240"/>
      <c r="GN20" s="240"/>
      <c r="GO20" s="240"/>
      <c r="GP20" s="240"/>
      <c r="GQ20" s="240"/>
      <c r="GR20" s="240"/>
      <c r="GS20" s="240"/>
      <c r="GT20" s="240"/>
      <c r="GU20" s="240"/>
      <c r="GV20" s="240"/>
      <c r="GW20" s="240"/>
      <c r="GX20" s="240"/>
      <c r="GY20" s="240"/>
      <c r="GZ20" s="240"/>
      <c r="HA20" s="240"/>
      <c r="HB20" s="240"/>
      <c r="HC20" s="240"/>
      <c r="HD20" s="240"/>
      <c r="HE20" s="240"/>
      <c r="HF20" s="240"/>
      <c r="HG20" s="240"/>
      <c r="HH20" s="240"/>
      <c r="HI20" s="240"/>
      <c r="HJ20" s="240"/>
      <c r="HK20" s="240"/>
      <c r="HL20" s="240"/>
      <c r="HM20" s="240"/>
      <c r="HN20" s="240"/>
      <c r="HO20" s="240"/>
      <c r="HP20" s="240"/>
      <c r="HQ20" s="240"/>
      <c r="HR20" s="240"/>
      <c r="HS20" s="240"/>
      <c r="HT20" s="240"/>
      <c r="HU20" s="240"/>
      <c r="HV20" s="240"/>
      <c r="HW20" s="240"/>
      <c r="HX20" s="240"/>
      <c r="HY20" s="240"/>
      <c r="HZ20" s="240"/>
      <c r="IA20" s="240"/>
      <c r="IB20" s="240"/>
      <c r="IC20" s="240"/>
      <c r="ID20" s="240"/>
      <c r="IE20" s="240"/>
      <c r="IF20" s="240"/>
      <c r="IG20" s="240"/>
      <c r="IH20" s="240"/>
      <c r="II20" s="240"/>
      <c r="IJ20" s="240"/>
      <c r="IK20" s="240"/>
      <c r="IL20" s="240"/>
      <c r="IM20" s="240"/>
      <c r="IN20" s="240"/>
      <c r="IO20" s="240"/>
      <c r="IP20" s="240"/>
      <c r="IQ20" s="240"/>
      <c r="IR20" s="240"/>
      <c r="IS20" s="240"/>
      <c r="IT20" s="240"/>
      <c r="IU20" s="240"/>
      <c r="IV20" s="240"/>
      <c r="IW20" s="240"/>
      <c r="IX20" s="240"/>
      <c r="IY20" s="240"/>
      <c r="IZ20" s="240"/>
      <c r="JA20" s="240"/>
      <c r="JB20" s="240"/>
      <c r="JC20" s="240"/>
      <c r="JD20" s="240"/>
      <c r="JE20" s="240"/>
      <c r="JF20" s="240"/>
      <c r="JG20" s="240"/>
      <c r="JH20" s="240"/>
      <c r="JI20" s="240"/>
      <c r="JJ20" s="240"/>
      <c r="JK20" s="240"/>
      <c r="JL20" s="240"/>
      <c r="JM20" s="240"/>
      <c r="JN20" s="240"/>
      <c r="JO20" s="240"/>
      <c r="JP20" s="240"/>
      <c r="JQ20" s="240"/>
      <c r="JR20" s="240"/>
      <c r="JS20" s="240"/>
      <c r="JT20" s="240"/>
      <c r="JU20" s="242"/>
      <c r="JV20" s="238"/>
    </row>
    <row r="21" spans="2:282" s="226" customFormat="1" ht="18" customHeight="1">
      <c r="B21" s="224">
        <v>101</v>
      </c>
      <c r="C21" s="224"/>
      <c r="D21" s="302"/>
      <c r="E21" s="302"/>
      <c r="F21" s="313" t="s">
        <v>6</v>
      </c>
      <c r="G21" s="220" t="s">
        <v>928</v>
      </c>
      <c r="H21" s="8">
        <v>43887</v>
      </c>
      <c r="I21" s="8">
        <v>43921</v>
      </c>
      <c r="J21" s="9">
        <f t="shared" si="2"/>
        <v>35</v>
      </c>
      <c r="K21" s="225"/>
      <c r="L21" s="258"/>
      <c r="M21" s="239"/>
      <c r="N21" s="239"/>
      <c r="O21" s="239"/>
      <c r="P21" s="239"/>
      <c r="Q21" s="239"/>
      <c r="R21" s="239"/>
      <c r="S21" s="239"/>
      <c r="T21" s="239"/>
      <c r="U21" s="239"/>
      <c r="V21" s="239"/>
      <c r="W21" s="239"/>
      <c r="X21" s="239"/>
      <c r="Y21" s="239"/>
      <c r="Z21" s="239"/>
      <c r="AA21" s="239"/>
      <c r="AB21" s="239"/>
      <c r="AC21" s="239"/>
      <c r="AD21" s="239"/>
      <c r="AE21" s="239"/>
      <c r="AF21" s="239"/>
      <c r="AG21" s="239"/>
      <c r="AH21" s="239"/>
      <c r="AI21" s="239"/>
      <c r="AJ21" s="239"/>
      <c r="AK21" s="239"/>
      <c r="AL21" s="239"/>
      <c r="AM21" s="239"/>
      <c r="AN21" s="239"/>
      <c r="AO21" s="239"/>
      <c r="AP21" s="239"/>
      <c r="AQ21" s="239"/>
      <c r="AR21" s="239"/>
      <c r="AS21" s="239"/>
      <c r="AT21" s="240"/>
      <c r="AU21" s="241"/>
      <c r="AV21" s="239"/>
      <c r="AW21" s="239"/>
      <c r="AX21" s="239"/>
      <c r="AY21" s="239"/>
      <c r="AZ21" s="239"/>
      <c r="BA21" s="239"/>
      <c r="BB21" s="239"/>
      <c r="BC21" s="239"/>
      <c r="BD21" s="239"/>
      <c r="BE21" s="239"/>
      <c r="BF21" s="239"/>
      <c r="BG21" s="239"/>
      <c r="BH21" s="239"/>
      <c r="BI21" s="239"/>
      <c r="BJ21" s="239"/>
      <c r="BK21" s="239"/>
      <c r="BL21" s="239"/>
      <c r="BM21" s="239"/>
      <c r="BN21" s="239"/>
      <c r="BO21" s="239"/>
      <c r="BP21" s="239"/>
      <c r="BQ21" s="239"/>
      <c r="BR21" s="239"/>
      <c r="BS21" s="239"/>
      <c r="BT21" s="239"/>
      <c r="BU21" s="239"/>
      <c r="BV21" s="239"/>
      <c r="BW21" s="239"/>
      <c r="BX21" s="239"/>
      <c r="BY21" s="239"/>
      <c r="BZ21" s="239"/>
      <c r="CA21" s="239"/>
      <c r="CB21" s="239"/>
      <c r="CC21" s="239"/>
      <c r="CD21" s="239"/>
      <c r="CE21" s="239"/>
      <c r="CF21" s="239"/>
      <c r="CG21" s="239"/>
      <c r="CH21" s="239"/>
      <c r="CI21" s="239"/>
      <c r="CJ21" s="239"/>
      <c r="CK21" s="239"/>
      <c r="CL21" s="239"/>
      <c r="CM21" s="239"/>
      <c r="CN21" s="239"/>
      <c r="CO21" s="239"/>
      <c r="CP21" s="239"/>
      <c r="CQ21" s="239"/>
      <c r="CR21" s="239"/>
      <c r="CS21" s="239"/>
      <c r="CT21" s="239"/>
      <c r="CU21" s="239"/>
      <c r="CV21" s="239"/>
      <c r="CW21" s="239"/>
      <c r="CX21" s="240"/>
      <c r="CY21" s="240"/>
      <c r="CZ21" s="240"/>
      <c r="DA21" s="240"/>
      <c r="DB21" s="240"/>
      <c r="DC21" s="240"/>
      <c r="DD21" s="240"/>
      <c r="DE21" s="240"/>
      <c r="DF21" s="240"/>
      <c r="DG21" s="240"/>
      <c r="DH21" s="240"/>
      <c r="DI21" s="240"/>
      <c r="DJ21" s="240"/>
      <c r="DK21" s="240"/>
      <c r="DL21" s="240"/>
      <c r="DM21" s="240"/>
      <c r="DN21" s="240"/>
      <c r="DO21" s="240"/>
      <c r="DP21" s="240"/>
      <c r="DQ21" s="240"/>
      <c r="DR21" s="240"/>
      <c r="DS21" s="240"/>
      <c r="DT21" s="240"/>
      <c r="DU21" s="240"/>
      <c r="DV21" s="240"/>
      <c r="DW21" s="240"/>
      <c r="DX21" s="240"/>
      <c r="DY21" s="240"/>
      <c r="DZ21" s="240"/>
      <c r="EA21" s="240"/>
      <c r="EB21" s="240"/>
      <c r="EC21" s="240"/>
      <c r="ED21" s="240"/>
      <c r="EE21" s="240"/>
      <c r="EF21" s="240"/>
      <c r="EG21" s="240"/>
      <c r="EH21" s="240"/>
      <c r="EI21" s="240"/>
      <c r="EJ21" s="240"/>
      <c r="EK21" s="240"/>
      <c r="EL21" s="240"/>
      <c r="EM21" s="240"/>
      <c r="EN21" s="240"/>
      <c r="EO21" s="240"/>
      <c r="EP21" s="240"/>
      <c r="EQ21" s="240"/>
      <c r="ER21" s="240"/>
      <c r="ES21" s="240"/>
      <c r="ET21" s="240"/>
      <c r="EU21" s="240"/>
      <c r="EV21" s="240"/>
      <c r="EW21" s="240"/>
      <c r="EX21" s="240"/>
      <c r="EY21" s="240"/>
      <c r="EZ21" s="240"/>
      <c r="FA21" s="240"/>
      <c r="FB21" s="240"/>
      <c r="FC21" s="240"/>
      <c r="FD21" s="240"/>
      <c r="FE21" s="240"/>
      <c r="FF21" s="240"/>
      <c r="FG21" s="240"/>
      <c r="FH21" s="240"/>
      <c r="FI21" s="240"/>
      <c r="FJ21" s="240"/>
      <c r="FK21" s="240"/>
      <c r="FL21" s="240"/>
      <c r="FM21" s="240"/>
      <c r="FN21" s="240"/>
      <c r="FO21" s="240"/>
      <c r="FP21" s="240"/>
      <c r="FQ21" s="240"/>
      <c r="FR21" s="240"/>
      <c r="FS21" s="240"/>
      <c r="FT21" s="240"/>
      <c r="FU21" s="240"/>
      <c r="FV21" s="240"/>
      <c r="FW21" s="240"/>
      <c r="FX21" s="240"/>
      <c r="FY21" s="240"/>
      <c r="FZ21" s="240"/>
      <c r="GA21" s="240"/>
      <c r="GB21" s="240"/>
      <c r="GC21" s="240"/>
      <c r="GD21" s="240"/>
      <c r="GE21" s="240"/>
      <c r="GF21" s="240"/>
      <c r="GG21" s="240"/>
      <c r="GH21" s="240"/>
      <c r="GI21" s="240"/>
      <c r="GJ21" s="240"/>
      <c r="GK21" s="240"/>
      <c r="GL21" s="240"/>
      <c r="GM21" s="240"/>
      <c r="GN21" s="240"/>
      <c r="GO21" s="240"/>
      <c r="GP21" s="240"/>
      <c r="GQ21" s="240"/>
      <c r="GR21" s="240"/>
      <c r="GS21" s="240"/>
      <c r="GT21" s="240"/>
      <c r="GU21" s="240"/>
      <c r="GV21" s="240"/>
      <c r="GW21" s="240"/>
      <c r="GX21" s="240"/>
      <c r="GY21" s="240"/>
      <c r="GZ21" s="240"/>
      <c r="HA21" s="240"/>
      <c r="HB21" s="240"/>
      <c r="HC21" s="240"/>
      <c r="HD21" s="240"/>
      <c r="HE21" s="240"/>
      <c r="HF21" s="240"/>
      <c r="HG21" s="240"/>
      <c r="HH21" s="240"/>
      <c r="HI21" s="240"/>
      <c r="HJ21" s="240"/>
      <c r="HK21" s="240"/>
      <c r="HL21" s="240"/>
      <c r="HM21" s="240"/>
      <c r="HN21" s="240"/>
      <c r="HO21" s="240"/>
      <c r="HP21" s="240"/>
      <c r="HQ21" s="240"/>
      <c r="HR21" s="240"/>
      <c r="HS21" s="240"/>
      <c r="HT21" s="240"/>
      <c r="HU21" s="240"/>
      <c r="HV21" s="240"/>
      <c r="HW21" s="240"/>
      <c r="HX21" s="240"/>
      <c r="HY21" s="240"/>
      <c r="HZ21" s="240"/>
      <c r="IA21" s="240"/>
      <c r="IB21" s="240"/>
      <c r="IC21" s="240"/>
      <c r="ID21" s="240"/>
      <c r="IE21" s="240"/>
      <c r="IF21" s="240"/>
      <c r="IG21" s="240"/>
      <c r="IH21" s="240"/>
      <c r="II21" s="240"/>
      <c r="IJ21" s="240"/>
      <c r="IK21" s="240"/>
      <c r="IL21" s="240"/>
      <c r="IM21" s="240"/>
      <c r="IN21" s="240"/>
      <c r="IO21" s="240"/>
      <c r="IP21" s="240"/>
      <c r="IQ21" s="240"/>
      <c r="IR21" s="240"/>
      <c r="IS21" s="240"/>
      <c r="IT21" s="240"/>
      <c r="IU21" s="240"/>
      <c r="IV21" s="240"/>
      <c r="IW21" s="240"/>
      <c r="IX21" s="240"/>
      <c r="IY21" s="240"/>
      <c r="IZ21" s="240"/>
      <c r="JA21" s="240"/>
      <c r="JB21" s="240"/>
      <c r="JC21" s="240"/>
      <c r="JD21" s="240"/>
      <c r="JE21" s="240"/>
      <c r="JF21" s="240"/>
      <c r="JG21" s="240"/>
      <c r="JH21" s="240"/>
      <c r="JI21" s="240"/>
      <c r="JJ21" s="240"/>
      <c r="JK21" s="240"/>
      <c r="JL21" s="240"/>
      <c r="JM21" s="240"/>
      <c r="JN21" s="240"/>
      <c r="JO21" s="240"/>
      <c r="JP21" s="240"/>
      <c r="JQ21" s="240"/>
      <c r="JR21" s="240"/>
      <c r="JS21" s="240"/>
      <c r="JT21" s="240"/>
      <c r="JU21" s="242"/>
      <c r="JV21" s="238"/>
    </row>
    <row r="22" spans="2:282" s="226" customFormat="1" ht="18" customHeight="1">
      <c r="B22" s="224">
        <v>101</v>
      </c>
      <c r="C22" s="224"/>
      <c r="D22" s="302"/>
      <c r="E22" s="302"/>
      <c r="F22" s="314"/>
      <c r="G22" s="220" t="s">
        <v>10</v>
      </c>
      <c r="H22" s="8">
        <v>43902</v>
      </c>
      <c r="I22" s="8">
        <v>43921</v>
      </c>
      <c r="J22" s="9">
        <f t="shared" si="2"/>
        <v>20</v>
      </c>
      <c r="K22" s="225"/>
      <c r="L22" s="258"/>
      <c r="M22" s="239"/>
      <c r="N22" s="239"/>
      <c r="O22" s="239"/>
      <c r="P22" s="239"/>
      <c r="Q22" s="239"/>
      <c r="R22" s="239"/>
      <c r="S22" s="239"/>
      <c r="T22" s="239"/>
      <c r="U22" s="239"/>
      <c r="V22" s="239"/>
      <c r="W22" s="239"/>
      <c r="X22" s="239"/>
      <c r="Y22" s="239"/>
      <c r="Z22" s="239"/>
      <c r="AA22" s="239"/>
      <c r="AB22" s="239"/>
      <c r="AC22" s="239"/>
      <c r="AD22" s="239"/>
      <c r="AE22" s="239"/>
      <c r="AF22" s="239"/>
      <c r="AG22" s="239"/>
      <c r="AH22" s="239"/>
      <c r="AI22" s="239"/>
      <c r="AJ22" s="239"/>
      <c r="AK22" s="239"/>
      <c r="AL22" s="239"/>
      <c r="AM22" s="239"/>
      <c r="AN22" s="239"/>
      <c r="AO22" s="239"/>
      <c r="AP22" s="239"/>
      <c r="AQ22" s="239"/>
      <c r="AR22" s="239"/>
      <c r="AS22" s="239"/>
      <c r="AT22" s="240"/>
      <c r="AU22" s="241"/>
      <c r="AV22" s="239"/>
      <c r="AW22" s="239"/>
      <c r="AX22" s="239"/>
      <c r="AY22" s="239"/>
      <c r="AZ22" s="239"/>
      <c r="BA22" s="239"/>
      <c r="BB22" s="239"/>
      <c r="BC22" s="239"/>
      <c r="BD22" s="239"/>
      <c r="BE22" s="239"/>
      <c r="BF22" s="239"/>
      <c r="BG22" s="239"/>
      <c r="BH22" s="239"/>
      <c r="BI22" s="239"/>
      <c r="BJ22" s="239"/>
      <c r="BK22" s="239"/>
      <c r="BL22" s="239"/>
      <c r="BM22" s="239"/>
      <c r="BN22" s="239"/>
      <c r="BO22" s="239"/>
      <c r="BP22" s="239"/>
      <c r="BQ22" s="239"/>
      <c r="BR22" s="239"/>
      <c r="BS22" s="239"/>
      <c r="BT22" s="239"/>
      <c r="BU22" s="239"/>
      <c r="BV22" s="239"/>
      <c r="BW22" s="239"/>
      <c r="BX22" s="239"/>
      <c r="BY22" s="239"/>
      <c r="BZ22" s="239"/>
      <c r="CA22" s="239"/>
      <c r="CB22" s="239"/>
      <c r="CC22" s="239"/>
      <c r="CD22" s="239"/>
      <c r="CE22" s="239"/>
      <c r="CF22" s="239"/>
      <c r="CG22" s="239"/>
      <c r="CH22" s="239"/>
      <c r="CI22" s="239"/>
      <c r="CJ22" s="239"/>
      <c r="CK22" s="239"/>
      <c r="CL22" s="239"/>
      <c r="CM22" s="239"/>
      <c r="CN22" s="239"/>
      <c r="CO22" s="239"/>
      <c r="CP22" s="239"/>
      <c r="CQ22" s="239"/>
      <c r="CR22" s="239"/>
      <c r="CS22" s="239"/>
      <c r="CT22" s="239"/>
      <c r="CU22" s="239"/>
      <c r="CV22" s="239"/>
      <c r="CW22" s="239"/>
      <c r="CX22" s="240"/>
      <c r="CY22" s="240"/>
      <c r="CZ22" s="240"/>
      <c r="DA22" s="240"/>
      <c r="DB22" s="240"/>
      <c r="DC22" s="240"/>
      <c r="DD22" s="240"/>
      <c r="DE22" s="240"/>
      <c r="DF22" s="240"/>
      <c r="DG22" s="240"/>
      <c r="DH22" s="240"/>
      <c r="DI22" s="240"/>
      <c r="DJ22" s="240"/>
      <c r="DK22" s="240"/>
      <c r="DL22" s="240"/>
      <c r="DM22" s="240"/>
      <c r="DN22" s="240"/>
      <c r="DO22" s="240"/>
      <c r="DP22" s="240"/>
      <c r="DQ22" s="240"/>
      <c r="DR22" s="240"/>
      <c r="DS22" s="240"/>
      <c r="DT22" s="240"/>
      <c r="DU22" s="240"/>
      <c r="DV22" s="240"/>
      <c r="DW22" s="240"/>
      <c r="DX22" s="240"/>
      <c r="DY22" s="240"/>
      <c r="DZ22" s="240"/>
      <c r="EA22" s="240"/>
      <c r="EB22" s="240"/>
      <c r="EC22" s="240"/>
      <c r="ED22" s="240"/>
      <c r="EE22" s="240"/>
      <c r="EF22" s="240"/>
      <c r="EG22" s="240"/>
      <c r="EH22" s="240"/>
      <c r="EI22" s="240"/>
      <c r="EJ22" s="240"/>
      <c r="EK22" s="240"/>
      <c r="EL22" s="240"/>
      <c r="EM22" s="240"/>
      <c r="EN22" s="240"/>
      <c r="EO22" s="240"/>
      <c r="EP22" s="240"/>
      <c r="EQ22" s="240"/>
      <c r="ER22" s="240"/>
      <c r="ES22" s="240"/>
      <c r="ET22" s="240"/>
      <c r="EU22" s="240"/>
      <c r="EV22" s="240"/>
      <c r="EW22" s="240"/>
      <c r="EX22" s="240"/>
      <c r="EY22" s="240"/>
      <c r="EZ22" s="240"/>
      <c r="FA22" s="240"/>
      <c r="FB22" s="240"/>
      <c r="FC22" s="240"/>
      <c r="FD22" s="240"/>
      <c r="FE22" s="240"/>
      <c r="FF22" s="240"/>
      <c r="FG22" s="240"/>
      <c r="FH22" s="240"/>
      <c r="FI22" s="240"/>
      <c r="FJ22" s="240"/>
      <c r="FK22" s="240"/>
      <c r="FL22" s="240"/>
      <c r="FM22" s="240"/>
      <c r="FN22" s="240"/>
      <c r="FO22" s="240"/>
      <c r="FP22" s="240"/>
      <c r="FQ22" s="240"/>
      <c r="FR22" s="240"/>
      <c r="FS22" s="240"/>
      <c r="FT22" s="240"/>
      <c r="FU22" s="240"/>
      <c r="FV22" s="240"/>
      <c r="FW22" s="240"/>
      <c r="FX22" s="240"/>
      <c r="FY22" s="240"/>
      <c r="FZ22" s="240"/>
      <c r="GA22" s="240"/>
      <c r="GB22" s="240"/>
      <c r="GC22" s="240"/>
      <c r="GD22" s="240"/>
      <c r="GE22" s="240"/>
      <c r="GF22" s="240"/>
      <c r="GG22" s="240"/>
      <c r="GH22" s="240"/>
      <c r="GI22" s="240"/>
      <c r="GJ22" s="240"/>
      <c r="GK22" s="240"/>
      <c r="GL22" s="240"/>
      <c r="GM22" s="240"/>
      <c r="GN22" s="240"/>
      <c r="GO22" s="240"/>
      <c r="GP22" s="240"/>
      <c r="GQ22" s="240"/>
      <c r="GR22" s="240"/>
      <c r="GS22" s="240"/>
      <c r="GT22" s="240"/>
      <c r="GU22" s="240"/>
      <c r="GV22" s="240"/>
      <c r="GW22" s="240"/>
      <c r="GX22" s="240"/>
      <c r="GY22" s="240"/>
      <c r="GZ22" s="240"/>
      <c r="HA22" s="240"/>
      <c r="HB22" s="240"/>
      <c r="HC22" s="240"/>
      <c r="HD22" s="240"/>
      <c r="HE22" s="240"/>
      <c r="HF22" s="240"/>
      <c r="HG22" s="240"/>
      <c r="HH22" s="240"/>
      <c r="HI22" s="240"/>
      <c r="HJ22" s="240"/>
      <c r="HK22" s="240"/>
      <c r="HL22" s="240"/>
      <c r="HM22" s="240"/>
      <c r="HN22" s="240"/>
      <c r="HO22" s="240"/>
      <c r="HP22" s="240"/>
      <c r="HQ22" s="240"/>
      <c r="HR22" s="240"/>
      <c r="HS22" s="240"/>
      <c r="HT22" s="240"/>
      <c r="HU22" s="240"/>
      <c r="HV22" s="240"/>
      <c r="HW22" s="240"/>
      <c r="HX22" s="240"/>
      <c r="HY22" s="240"/>
      <c r="HZ22" s="240"/>
      <c r="IA22" s="240"/>
      <c r="IB22" s="240"/>
      <c r="IC22" s="240"/>
      <c r="ID22" s="240"/>
      <c r="IE22" s="240"/>
      <c r="IF22" s="240"/>
      <c r="IG22" s="240"/>
      <c r="IH22" s="240"/>
      <c r="II22" s="240"/>
      <c r="IJ22" s="240"/>
      <c r="IK22" s="240"/>
      <c r="IL22" s="240"/>
      <c r="IM22" s="240"/>
      <c r="IN22" s="240"/>
      <c r="IO22" s="240"/>
      <c r="IP22" s="240"/>
      <c r="IQ22" s="240"/>
      <c r="IR22" s="240"/>
      <c r="IS22" s="240"/>
      <c r="IT22" s="240"/>
      <c r="IU22" s="240"/>
      <c r="IV22" s="240"/>
      <c r="IW22" s="240"/>
      <c r="IX22" s="240"/>
      <c r="IY22" s="240"/>
      <c r="IZ22" s="240"/>
      <c r="JA22" s="240"/>
      <c r="JB22" s="240"/>
      <c r="JC22" s="240"/>
      <c r="JD22" s="240"/>
      <c r="JE22" s="240"/>
      <c r="JF22" s="240"/>
      <c r="JG22" s="240"/>
      <c r="JH22" s="240"/>
      <c r="JI22" s="240"/>
      <c r="JJ22" s="240"/>
      <c r="JK22" s="240"/>
      <c r="JL22" s="240"/>
      <c r="JM22" s="240"/>
      <c r="JN22" s="240"/>
      <c r="JO22" s="240"/>
      <c r="JP22" s="240"/>
      <c r="JQ22" s="240"/>
      <c r="JR22" s="240"/>
      <c r="JS22" s="240"/>
      <c r="JT22" s="240"/>
      <c r="JU22" s="242"/>
      <c r="JV22" s="238"/>
    </row>
    <row r="23" spans="2:282" s="226" customFormat="1" ht="18" customHeight="1">
      <c r="B23" s="224">
        <v>101</v>
      </c>
      <c r="C23" s="224"/>
      <c r="D23" s="302"/>
      <c r="E23" s="302"/>
      <c r="F23" s="315"/>
      <c r="G23" s="220" t="s">
        <v>11</v>
      </c>
      <c r="H23" s="8">
        <v>43904</v>
      </c>
      <c r="I23" s="8">
        <v>43921</v>
      </c>
      <c r="J23" s="9">
        <f t="shared" si="2"/>
        <v>18</v>
      </c>
      <c r="K23" s="225"/>
      <c r="L23" s="258"/>
      <c r="M23" s="239"/>
      <c r="N23" s="239"/>
      <c r="O23" s="239"/>
      <c r="P23" s="239"/>
      <c r="Q23" s="239"/>
      <c r="R23" s="239"/>
      <c r="S23" s="239"/>
      <c r="T23" s="239"/>
      <c r="U23" s="239"/>
      <c r="V23" s="239"/>
      <c r="W23" s="239"/>
      <c r="X23" s="239"/>
      <c r="Y23" s="239"/>
      <c r="Z23" s="239"/>
      <c r="AA23" s="239"/>
      <c r="AB23" s="239"/>
      <c r="AC23" s="239"/>
      <c r="AD23" s="239"/>
      <c r="AE23" s="239"/>
      <c r="AF23" s="239"/>
      <c r="AG23" s="239"/>
      <c r="AH23" s="239"/>
      <c r="AI23" s="239"/>
      <c r="AJ23" s="239"/>
      <c r="AK23" s="239"/>
      <c r="AL23" s="239"/>
      <c r="AM23" s="239"/>
      <c r="AN23" s="239"/>
      <c r="AO23" s="239"/>
      <c r="AP23" s="239"/>
      <c r="AQ23" s="239"/>
      <c r="AR23" s="239"/>
      <c r="AS23" s="239"/>
      <c r="AT23" s="240"/>
      <c r="AU23" s="241"/>
      <c r="AV23" s="239"/>
      <c r="AW23" s="239"/>
      <c r="AX23" s="239"/>
      <c r="AY23" s="239"/>
      <c r="AZ23" s="239"/>
      <c r="BA23" s="239"/>
      <c r="BB23" s="239"/>
      <c r="BC23" s="239"/>
      <c r="BD23" s="239"/>
      <c r="BE23" s="239"/>
      <c r="BF23" s="239"/>
      <c r="BG23" s="239"/>
      <c r="BH23" s="239"/>
      <c r="BI23" s="239"/>
      <c r="BJ23" s="239"/>
      <c r="BK23" s="239"/>
      <c r="BL23" s="239"/>
      <c r="BM23" s="239"/>
      <c r="BN23" s="239"/>
      <c r="BO23" s="239"/>
      <c r="BP23" s="239"/>
      <c r="BQ23" s="239"/>
      <c r="BR23" s="239"/>
      <c r="BS23" s="239"/>
      <c r="BT23" s="239"/>
      <c r="BU23" s="239"/>
      <c r="BV23" s="239"/>
      <c r="BW23" s="239"/>
      <c r="BX23" s="239"/>
      <c r="BY23" s="239"/>
      <c r="BZ23" s="239"/>
      <c r="CA23" s="239"/>
      <c r="CB23" s="239"/>
      <c r="CC23" s="239"/>
      <c r="CD23" s="239"/>
      <c r="CE23" s="239"/>
      <c r="CF23" s="239"/>
      <c r="CG23" s="239"/>
      <c r="CH23" s="239"/>
      <c r="CI23" s="239"/>
      <c r="CJ23" s="239"/>
      <c r="CK23" s="239"/>
      <c r="CL23" s="239"/>
      <c r="CM23" s="239"/>
      <c r="CN23" s="239"/>
      <c r="CO23" s="239"/>
      <c r="CP23" s="239"/>
      <c r="CQ23" s="239"/>
      <c r="CR23" s="239"/>
      <c r="CS23" s="239"/>
      <c r="CT23" s="239"/>
      <c r="CU23" s="239"/>
      <c r="CV23" s="239"/>
      <c r="CW23" s="239"/>
      <c r="CX23" s="240"/>
      <c r="CY23" s="240"/>
      <c r="CZ23" s="240"/>
      <c r="DA23" s="240"/>
      <c r="DB23" s="240"/>
      <c r="DC23" s="240"/>
      <c r="DD23" s="240"/>
      <c r="DE23" s="240"/>
      <c r="DF23" s="240"/>
      <c r="DG23" s="240"/>
      <c r="DH23" s="240"/>
      <c r="DI23" s="240"/>
      <c r="DJ23" s="240"/>
      <c r="DK23" s="240"/>
      <c r="DL23" s="240"/>
      <c r="DM23" s="240"/>
      <c r="DN23" s="240"/>
      <c r="DO23" s="240"/>
      <c r="DP23" s="240"/>
      <c r="DQ23" s="240"/>
      <c r="DR23" s="240"/>
      <c r="DS23" s="240"/>
      <c r="DT23" s="240"/>
      <c r="DU23" s="240"/>
      <c r="DV23" s="240"/>
      <c r="DW23" s="240"/>
      <c r="DX23" s="240"/>
      <c r="DY23" s="240"/>
      <c r="DZ23" s="240"/>
      <c r="EA23" s="240"/>
      <c r="EB23" s="240"/>
      <c r="EC23" s="240"/>
      <c r="ED23" s="240"/>
      <c r="EE23" s="240"/>
      <c r="EF23" s="240"/>
      <c r="EG23" s="240"/>
      <c r="EH23" s="240"/>
      <c r="EI23" s="240"/>
      <c r="EJ23" s="240"/>
      <c r="EK23" s="240"/>
      <c r="EL23" s="240"/>
      <c r="EM23" s="240"/>
      <c r="EN23" s="240"/>
      <c r="EO23" s="240"/>
      <c r="EP23" s="240"/>
      <c r="EQ23" s="240"/>
      <c r="ER23" s="240"/>
      <c r="ES23" s="240"/>
      <c r="ET23" s="240"/>
      <c r="EU23" s="240"/>
      <c r="EV23" s="240"/>
      <c r="EW23" s="240"/>
      <c r="EX23" s="240"/>
      <c r="EY23" s="240"/>
      <c r="EZ23" s="240"/>
      <c r="FA23" s="240"/>
      <c r="FB23" s="240"/>
      <c r="FC23" s="240"/>
      <c r="FD23" s="240"/>
      <c r="FE23" s="240"/>
      <c r="FF23" s="240"/>
      <c r="FG23" s="240"/>
      <c r="FH23" s="240"/>
      <c r="FI23" s="240"/>
      <c r="FJ23" s="240"/>
      <c r="FK23" s="240"/>
      <c r="FL23" s="240"/>
      <c r="FM23" s="240"/>
      <c r="FN23" s="240"/>
      <c r="FO23" s="240"/>
      <c r="FP23" s="240"/>
      <c r="FQ23" s="240"/>
      <c r="FR23" s="240"/>
      <c r="FS23" s="240"/>
      <c r="FT23" s="240"/>
      <c r="FU23" s="240"/>
      <c r="FV23" s="240"/>
      <c r="FW23" s="240"/>
      <c r="FX23" s="240"/>
      <c r="FY23" s="240"/>
      <c r="FZ23" s="240"/>
      <c r="GA23" s="240"/>
      <c r="GB23" s="240"/>
      <c r="GC23" s="240"/>
      <c r="GD23" s="240"/>
      <c r="GE23" s="240"/>
      <c r="GF23" s="240"/>
      <c r="GG23" s="240"/>
      <c r="GH23" s="240"/>
      <c r="GI23" s="240"/>
      <c r="GJ23" s="240"/>
      <c r="GK23" s="240"/>
      <c r="GL23" s="240"/>
      <c r="GM23" s="240"/>
      <c r="GN23" s="240"/>
      <c r="GO23" s="240"/>
      <c r="GP23" s="240"/>
      <c r="GQ23" s="240"/>
      <c r="GR23" s="240"/>
      <c r="GS23" s="240"/>
      <c r="GT23" s="240"/>
      <c r="GU23" s="240"/>
      <c r="GV23" s="240"/>
      <c r="GW23" s="240"/>
      <c r="GX23" s="240"/>
      <c r="GY23" s="240"/>
      <c r="GZ23" s="240"/>
      <c r="HA23" s="240"/>
      <c r="HB23" s="240"/>
      <c r="HC23" s="240"/>
      <c r="HD23" s="240"/>
      <c r="HE23" s="240"/>
      <c r="HF23" s="240"/>
      <c r="HG23" s="240"/>
      <c r="HH23" s="240"/>
      <c r="HI23" s="240"/>
      <c r="HJ23" s="240"/>
      <c r="HK23" s="240"/>
      <c r="HL23" s="240"/>
      <c r="HM23" s="240"/>
      <c r="HN23" s="240"/>
      <c r="HO23" s="240"/>
      <c r="HP23" s="240"/>
      <c r="HQ23" s="240"/>
      <c r="HR23" s="240"/>
      <c r="HS23" s="240"/>
      <c r="HT23" s="240"/>
      <c r="HU23" s="240"/>
      <c r="HV23" s="240"/>
      <c r="HW23" s="240"/>
      <c r="HX23" s="240"/>
      <c r="HY23" s="240"/>
      <c r="HZ23" s="240"/>
      <c r="IA23" s="240"/>
      <c r="IB23" s="240"/>
      <c r="IC23" s="240"/>
      <c r="ID23" s="240"/>
      <c r="IE23" s="240"/>
      <c r="IF23" s="240"/>
      <c r="IG23" s="240"/>
      <c r="IH23" s="240"/>
      <c r="II23" s="240"/>
      <c r="IJ23" s="240"/>
      <c r="IK23" s="240"/>
      <c r="IL23" s="240"/>
      <c r="IM23" s="240"/>
      <c r="IN23" s="240"/>
      <c r="IO23" s="240"/>
      <c r="IP23" s="240"/>
      <c r="IQ23" s="240"/>
      <c r="IR23" s="240"/>
      <c r="IS23" s="240"/>
      <c r="IT23" s="240"/>
      <c r="IU23" s="240"/>
      <c r="IV23" s="240"/>
      <c r="IW23" s="240"/>
      <c r="IX23" s="240"/>
      <c r="IY23" s="240"/>
      <c r="IZ23" s="240"/>
      <c r="JA23" s="240"/>
      <c r="JB23" s="240"/>
      <c r="JC23" s="240"/>
      <c r="JD23" s="240"/>
      <c r="JE23" s="240"/>
      <c r="JF23" s="240"/>
      <c r="JG23" s="240"/>
      <c r="JH23" s="240"/>
      <c r="JI23" s="240"/>
      <c r="JJ23" s="240"/>
      <c r="JK23" s="240"/>
      <c r="JL23" s="240"/>
      <c r="JM23" s="240"/>
      <c r="JN23" s="240"/>
      <c r="JO23" s="240"/>
      <c r="JP23" s="240"/>
      <c r="JQ23" s="240"/>
      <c r="JR23" s="240"/>
      <c r="JS23" s="240"/>
      <c r="JT23" s="240"/>
      <c r="JU23" s="242"/>
      <c r="JV23" s="238"/>
    </row>
    <row r="24" spans="2:282" s="226" customFormat="1" ht="18" customHeight="1">
      <c r="B24" s="224">
        <v>101</v>
      </c>
      <c r="C24" s="224"/>
      <c r="D24" s="302"/>
      <c r="E24" s="302"/>
      <c r="F24" s="320" t="s">
        <v>7</v>
      </c>
      <c r="G24" s="220" t="s">
        <v>928</v>
      </c>
      <c r="H24" s="8">
        <v>43887</v>
      </c>
      <c r="I24" s="8">
        <v>43921</v>
      </c>
      <c r="J24" s="9">
        <f t="shared" si="2"/>
        <v>35</v>
      </c>
      <c r="K24" s="225"/>
      <c r="L24" s="258"/>
      <c r="M24" s="239"/>
      <c r="N24" s="239"/>
      <c r="O24" s="239"/>
      <c r="P24" s="239"/>
      <c r="Q24" s="239"/>
      <c r="R24" s="239"/>
      <c r="S24" s="239"/>
      <c r="T24" s="239"/>
      <c r="U24" s="239"/>
      <c r="V24" s="239"/>
      <c r="W24" s="239"/>
      <c r="X24" s="239"/>
      <c r="Y24" s="239"/>
      <c r="Z24" s="239"/>
      <c r="AA24" s="239"/>
      <c r="AB24" s="239"/>
      <c r="AC24" s="239"/>
      <c r="AD24" s="239"/>
      <c r="AE24" s="239"/>
      <c r="AF24" s="239"/>
      <c r="AG24" s="239"/>
      <c r="AH24" s="239"/>
      <c r="AI24" s="239"/>
      <c r="AJ24" s="239"/>
      <c r="AK24" s="239"/>
      <c r="AL24" s="239"/>
      <c r="AM24" s="239"/>
      <c r="AN24" s="239"/>
      <c r="AO24" s="239"/>
      <c r="AP24" s="239"/>
      <c r="AQ24" s="239"/>
      <c r="AR24" s="239"/>
      <c r="AS24" s="239"/>
      <c r="AT24" s="240"/>
      <c r="AU24" s="241"/>
      <c r="AV24" s="239"/>
      <c r="AW24" s="239"/>
      <c r="AX24" s="239"/>
      <c r="AY24" s="239"/>
      <c r="AZ24" s="239"/>
      <c r="BA24" s="239"/>
      <c r="BB24" s="239"/>
      <c r="BC24" s="239"/>
      <c r="BD24" s="239"/>
      <c r="BE24" s="239"/>
      <c r="BF24" s="239"/>
      <c r="BG24" s="239"/>
      <c r="BH24" s="239"/>
      <c r="BI24" s="239"/>
      <c r="BJ24" s="239"/>
      <c r="BK24" s="239"/>
      <c r="BL24" s="239"/>
      <c r="BM24" s="239"/>
      <c r="BN24" s="239"/>
      <c r="BO24" s="239"/>
      <c r="BP24" s="239"/>
      <c r="BQ24" s="239"/>
      <c r="BR24" s="239"/>
      <c r="BS24" s="239"/>
      <c r="BT24" s="239"/>
      <c r="BU24" s="239"/>
      <c r="BV24" s="239"/>
      <c r="BW24" s="239"/>
      <c r="BX24" s="239"/>
      <c r="BY24" s="239"/>
      <c r="BZ24" s="239"/>
      <c r="CA24" s="239"/>
      <c r="CB24" s="239"/>
      <c r="CC24" s="239"/>
      <c r="CD24" s="239"/>
      <c r="CE24" s="239"/>
      <c r="CF24" s="239"/>
      <c r="CG24" s="239"/>
      <c r="CH24" s="239"/>
      <c r="CI24" s="239"/>
      <c r="CJ24" s="239"/>
      <c r="CK24" s="239"/>
      <c r="CL24" s="239"/>
      <c r="CM24" s="239"/>
      <c r="CN24" s="239"/>
      <c r="CO24" s="239"/>
      <c r="CP24" s="239"/>
      <c r="CQ24" s="239"/>
      <c r="CR24" s="239"/>
      <c r="CS24" s="239"/>
      <c r="CT24" s="239"/>
      <c r="CU24" s="239"/>
      <c r="CV24" s="239"/>
      <c r="CW24" s="239"/>
      <c r="CX24" s="240"/>
      <c r="CY24" s="240"/>
      <c r="CZ24" s="240"/>
      <c r="DA24" s="240"/>
      <c r="DB24" s="240"/>
      <c r="DC24" s="240"/>
      <c r="DD24" s="240"/>
      <c r="DE24" s="240"/>
      <c r="DF24" s="240"/>
      <c r="DG24" s="240"/>
      <c r="DH24" s="240"/>
      <c r="DI24" s="240"/>
      <c r="DJ24" s="240"/>
      <c r="DK24" s="240"/>
      <c r="DL24" s="240"/>
      <c r="DM24" s="240"/>
      <c r="DN24" s="240"/>
      <c r="DO24" s="240"/>
      <c r="DP24" s="240"/>
      <c r="DQ24" s="240"/>
      <c r="DR24" s="240"/>
      <c r="DS24" s="240"/>
      <c r="DT24" s="240"/>
      <c r="DU24" s="240"/>
      <c r="DV24" s="240"/>
      <c r="DW24" s="240"/>
      <c r="DX24" s="240"/>
      <c r="DY24" s="240"/>
      <c r="DZ24" s="240"/>
      <c r="EA24" s="240"/>
      <c r="EB24" s="240"/>
      <c r="EC24" s="240"/>
      <c r="ED24" s="240"/>
      <c r="EE24" s="240"/>
      <c r="EF24" s="240"/>
      <c r="EG24" s="240"/>
      <c r="EH24" s="240"/>
      <c r="EI24" s="240"/>
      <c r="EJ24" s="240"/>
      <c r="EK24" s="240"/>
      <c r="EL24" s="240"/>
      <c r="EM24" s="240"/>
      <c r="EN24" s="240"/>
      <c r="EO24" s="240"/>
      <c r="EP24" s="240"/>
      <c r="EQ24" s="240"/>
      <c r="ER24" s="240"/>
      <c r="ES24" s="240"/>
      <c r="ET24" s="240"/>
      <c r="EU24" s="240"/>
      <c r="EV24" s="240"/>
      <c r="EW24" s="240"/>
      <c r="EX24" s="240"/>
      <c r="EY24" s="240"/>
      <c r="EZ24" s="240"/>
      <c r="FA24" s="240"/>
      <c r="FB24" s="240"/>
      <c r="FC24" s="240"/>
      <c r="FD24" s="240"/>
      <c r="FE24" s="240"/>
      <c r="FF24" s="240"/>
      <c r="FG24" s="240"/>
      <c r="FH24" s="240"/>
      <c r="FI24" s="240"/>
      <c r="FJ24" s="240"/>
      <c r="FK24" s="240"/>
      <c r="FL24" s="240"/>
      <c r="FM24" s="240"/>
      <c r="FN24" s="240"/>
      <c r="FO24" s="240"/>
      <c r="FP24" s="240"/>
      <c r="FQ24" s="240"/>
      <c r="FR24" s="240"/>
      <c r="FS24" s="240"/>
      <c r="FT24" s="240"/>
      <c r="FU24" s="240"/>
      <c r="FV24" s="240"/>
      <c r="FW24" s="240"/>
      <c r="FX24" s="240"/>
      <c r="FY24" s="240"/>
      <c r="FZ24" s="240"/>
      <c r="GA24" s="240"/>
      <c r="GB24" s="240"/>
      <c r="GC24" s="240"/>
      <c r="GD24" s="240"/>
      <c r="GE24" s="240"/>
      <c r="GF24" s="240"/>
      <c r="GG24" s="240"/>
      <c r="GH24" s="240"/>
      <c r="GI24" s="240"/>
      <c r="GJ24" s="240"/>
      <c r="GK24" s="240"/>
      <c r="GL24" s="240"/>
      <c r="GM24" s="240"/>
      <c r="GN24" s="240"/>
      <c r="GO24" s="240"/>
      <c r="GP24" s="240"/>
      <c r="GQ24" s="240"/>
      <c r="GR24" s="240"/>
      <c r="GS24" s="240"/>
      <c r="GT24" s="240"/>
      <c r="GU24" s="240"/>
      <c r="GV24" s="240"/>
      <c r="GW24" s="240"/>
      <c r="GX24" s="240"/>
      <c r="GY24" s="240"/>
      <c r="GZ24" s="240"/>
      <c r="HA24" s="240"/>
      <c r="HB24" s="240"/>
      <c r="HC24" s="240"/>
      <c r="HD24" s="240"/>
      <c r="HE24" s="240"/>
      <c r="HF24" s="240"/>
      <c r="HG24" s="240"/>
      <c r="HH24" s="240"/>
      <c r="HI24" s="240"/>
      <c r="HJ24" s="240"/>
      <c r="HK24" s="240"/>
      <c r="HL24" s="240"/>
      <c r="HM24" s="240"/>
      <c r="HN24" s="240"/>
      <c r="HO24" s="240"/>
      <c r="HP24" s="240"/>
      <c r="HQ24" s="240"/>
      <c r="HR24" s="240"/>
      <c r="HS24" s="240"/>
      <c r="HT24" s="240"/>
      <c r="HU24" s="240"/>
      <c r="HV24" s="240"/>
      <c r="HW24" s="240"/>
      <c r="HX24" s="240"/>
      <c r="HY24" s="240"/>
      <c r="HZ24" s="240"/>
      <c r="IA24" s="240"/>
      <c r="IB24" s="240"/>
      <c r="IC24" s="240"/>
      <c r="ID24" s="240"/>
      <c r="IE24" s="240"/>
      <c r="IF24" s="240"/>
      <c r="IG24" s="240"/>
      <c r="IH24" s="240"/>
      <c r="II24" s="240"/>
      <c r="IJ24" s="240"/>
      <c r="IK24" s="240"/>
      <c r="IL24" s="240"/>
      <c r="IM24" s="240"/>
      <c r="IN24" s="240"/>
      <c r="IO24" s="240"/>
      <c r="IP24" s="240"/>
      <c r="IQ24" s="240"/>
      <c r="IR24" s="240"/>
      <c r="IS24" s="240"/>
      <c r="IT24" s="240"/>
      <c r="IU24" s="240"/>
      <c r="IV24" s="240"/>
      <c r="IW24" s="240"/>
      <c r="IX24" s="240"/>
      <c r="IY24" s="240"/>
      <c r="IZ24" s="240"/>
      <c r="JA24" s="240"/>
      <c r="JB24" s="240"/>
      <c r="JC24" s="240"/>
      <c r="JD24" s="240"/>
      <c r="JE24" s="240"/>
      <c r="JF24" s="240"/>
      <c r="JG24" s="240"/>
      <c r="JH24" s="240"/>
      <c r="JI24" s="240"/>
      <c r="JJ24" s="240"/>
      <c r="JK24" s="240"/>
      <c r="JL24" s="240"/>
      <c r="JM24" s="240"/>
      <c r="JN24" s="240"/>
      <c r="JO24" s="240"/>
      <c r="JP24" s="240"/>
      <c r="JQ24" s="240"/>
      <c r="JR24" s="240"/>
      <c r="JS24" s="240"/>
      <c r="JT24" s="240"/>
      <c r="JU24" s="242"/>
      <c r="JV24" s="238"/>
    </row>
    <row r="25" spans="2:282" s="226" customFormat="1" ht="18" customHeight="1">
      <c r="B25" s="224">
        <v>101</v>
      </c>
      <c r="C25" s="224"/>
      <c r="D25" s="302"/>
      <c r="E25" s="302"/>
      <c r="F25" s="321"/>
      <c r="G25" s="220" t="s">
        <v>10</v>
      </c>
      <c r="H25" s="8">
        <v>43902</v>
      </c>
      <c r="I25" s="8">
        <v>43921</v>
      </c>
      <c r="J25" s="9">
        <f t="shared" si="2"/>
        <v>20</v>
      </c>
      <c r="K25" s="225"/>
      <c r="L25" s="258"/>
      <c r="M25" s="239"/>
      <c r="N25" s="239"/>
      <c r="O25" s="239"/>
      <c r="P25" s="239"/>
      <c r="Q25" s="239"/>
      <c r="R25" s="239"/>
      <c r="S25" s="239"/>
      <c r="T25" s="239"/>
      <c r="U25" s="239"/>
      <c r="V25" s="239"/>
      <c r="W25" s="239"/>
      <c r="X25" s="239"/>
      <c r="Y25" s="239"/>
      <c r="Z25" s="239"/>
      <c r="AA25" s="239"/>
      <c r="AB25" s="239"/>
      <c r="AC25" s="239"/>
      <c r="AD25" s="239"/>
      <c r="AE25" s="239"/>
      <c r="AF25" s="239"/>
      <c r="AG25" s="239"/>
      <c r="AH25" s="239"/>
      <c r="AI25" s="239"/>
      <c r="AJ25" s="239"/>
      <c r="AK25" s="239"/>
      <c r="AL25" s="239"/>
      <c r="AM25" s="239"/>
      <c r="AN25" s="239"/>
      <c r="AO25" s="239"/>
      <c r="AP25" s="239"/>
      <c r="AQ25" s="239"/>
      <c r="AR25" s="239"/>
      <c r="AS25" s="239"/>
      <c r="AT25" s="240"/>
      <c r="AU25" s="241"/>
      <c r="AV25" s="239"/>
      <c r="AW25" s="239"/>
      <c r="AX25" s="239"/>
      <c r="AY25" s="239"/>
      <c r="AZ25" s="239"/>
      <c r="BA25" s="239"/>
      <c r="BB25" s="239"/>
      <c r="BC25" s="239"/>
      <c r="BD25" s="239"/>
      <c r="BE25" s="239"/>
      <c r="BF25" s="239"/>
      <c r="BG25" s="239"/>
      <c r="BH25" s="239"/>
      <c r="BI25" s="239"/>
      <c r="BJ25" s="239"/>
      <c r="BK25" s="239"/>
      <c r="BL25" s="239"/>
      <c r="BM25" s="239"/>
      <c r="BN25" s="239"/>
      <c r="BO25" s="239"/>
      <c r="BP25" s="239"/>
      <c r="BQ25" s="239"/>
      <c r="BR25" s="239"/>
      <c r="BS25" s="239"/>
      <c r="BT25" s="239"/>
      <c r="BU25" s="239"/>
      <c r="BV25" s="239"/>
      <c r="BW25" s="239"/>
      <c r="BX25" s="239"/>
      <c r="BY25" s="239"/>
      <c r="BZ25" s="239"/>
      <c r="CA25" s="239"/>
      <c r="CB25" s="239"/>
      <c r="CC25" s="239"/>
      <c r="CD25" s="239"/>
      <c r="CE25" s="239"/>
      <c r="CF25" s="239"/>
      <c r="CG25" s="239"/>
      <c r="CH25" s="239"/>
      <c r="CI25" s="239"/>
      <c r="CJ25" s="239"/>
      <c r="CK25" s="239"/>
      <c r="CL25" s="239"/>
      <c r="CM25" s="239"/>
      <c r="CN25" s="239"/>
      <c r="CO25" s="239"/>
      <c r="CP25" s="239"/>
      <c r="CQ25" s="239"/>
      <c r="CR25" s="239"/>
      <c r="CS25" s="239"/>
      <c r="CT25" s="239"/>
      <c r="CU25" s="239"/>
      <c r="CV25" s="239"/>
      <c r="CW25" s="239"/>
      <c r="CX25" s="240"/>
      <c r="CY25" s="240"/>
      <c r="CZ25" s="240"/>
      <c r="DA25" s="240"/>
      <c r="DB25" s="240"/>
      <c r="DC25" s="240"/>
      <c r="DD25" s="240"/>
      <c r="DE25" s="240"/>
      <c r="DF25" s="240"/>
      <c r="DG25" s="240"/>
      <c r="DH25" s="240"/>
      <c r="DI25" s="240"/>
      <c r="DJ25" s="240"/>
      <c r="DK25" s="240"/>
      <c r="DL25" s="240"/>
      <c r="DM25" s="240"/>
      <c r="DN25" s="240"/>
      <c r="DO25" s="240"/>
      <c r="DP25" s="240"/>
      <c r="DQ25" s="240"/>
      <c r="DR25" s="240"/>
      <c r="DS25" s="240"/>
      <c r="DT25" s="240"/>
      <c r="DU25" s="240"/>
      <c r="DV25" s="240"/>
      <c r="DW25" s="240"/>
      <c r="DX25" s="240"/>
      <c r="DY25" s="240"/>
      <c r="DZ25" s="240"/>
      <c r="EA25" s="240"/>
      <c r="EB25" s="240"/>
      <c r="EC25" s="240"/>
      <c r="ED25" s="240"/>
      <c r="EE25" s="240"/>
      <c r="EF25" s="240"/>
      <c r="EG25" s="240"/>
      <c r="EH25" s="240"/>
      <c r="EI25" s="240"/>
      <c r="EJ25" s="240"/>
      <c r="EK25" s="240"/>
      <c r="EL25" s="240"/>
      <c r="EM25" s="240"/>
      <c r="EN25" s="240"/>
      <c r="EO25" s="240"/>
      <c r="EP25" s="240"/>
      <c r="EQ25" s="240"/>
      <c r="ER25" s="240"/>
      <c r="ES25" s="240"/>
      <c r="ET25" s="240"/>
      <c r="EU25" s="240"/>
      <c r="EV25" s="240"/>
      <c r="EW25" s="240"/>
      <c r="EX25" s="240"/>
      <c r="EY25" s="240"/>
      <c r="EZ25" s="240"/>
      <c r="FA25" s="240"/>
      <c r="FB25" s="240"/>
      <c r="FC25" s="240"/>
      <c r="FD25" s="240"/>
      <c r="FE25" s="240"/>
      <c r="FF25" s="240"/>
      <c r="FG25" s="240"/>
      <c r="FH25" s="240"/>
      <c r="FI25" s="240"/>
      <c r="FJ25" s="240"/>
      <c r="FK25" s="240"/>
      <c r="FL25" s="240"/>
      <c r="FM25" s="240"/>
      <c r="FN25" s="240"/>
      <c r="FO25" s="240"/>
      <c r="FP25" s="240"/>
      <c r="FQ25" s="240"/>
      <c r="FR25" s="240"/>
      <c r="FS25" s="240"/>
      <c r="FT25" s="240"/>
      <c r="FU25" s="240"/>
      <c r="FV25" s="240"/>
      <c r="FW25" s="240"/>
      <c r="FX25" s="240"/>
      <c r="FY25" s="240"/>
      <c r="FZ25" s="240"/>
      <c r="GA25" s="240"/>
      <c r="GB25" s="240"/>
      <c r="GC25" s="240"/>
      <c r="GD25" s="240"/>
      <c r="GE25" s="240"/>
      <c r="GF25" s="240"/>
      <c r="GG25" s="240"/>
      <c r="GH25" s="240"/>
      <c r="GI25" s="240"/>
      <c r="GJ25" s="240"/>
      <c r="GK25" s="240"/>
      <c r="GL25" s="240"/>
      <c r="GM25" s="240"/>
      <c r="GN25" s="240"/>
      <c r="GO25" s="240"/>
      <c r="GP25" s="240"/>
      <c r="GQ25" s="240"/>
      <c r="GR25" s="240"/>
      <c r="GS25" s="240"/>
      <c r="GT25" s="240"/>
      <c r="GU25" s="240"/>
      <c r="GV25" s="240"/>
      <c r="GW25" s="240"/>
      <c r="GX25" s="240"/>
      <c r="GY25" s="240"/>
      <c r="GZ25" s="240"/>
      <c r="HA25" s="240"/>
      <c r="HB25" s="240"/>
      <c r="HC25" s="240"/>
      <c r="HD25" s="240"/>
      <c r="HE25" s="240"/>
      <c r="HF25" s="240"/>
      <c r="HG25" s="240"/>
      <c r="HH25" s="240"/>
      <c r="HI25" s="240"/>
      <c r="HJ25" s="240"/>
      <c r="HK25" s="240"/>
      <c r="HL25" s="240"/>
      <c r="HM25" s="240"/>
      <c r="HN25" s="240"/>
      <c r="HO25" s="240"/>
      <c r="HP25" s="240"/>
      <c r="HQ25" s="240"/>
      <c r="HR25" s="240"/>
      <c r="HS25" s="240"/>
      <c r="HT25" s="240"/>
      <c r="HU25" s="240"/>
      <c r="HV25" s="240"/>
      <c r="HW25" s="240"/>
      <c r="HX25" s="240"/>
      <c r="HY25" s="240"/>
      <c r="HZ25" s="240"/>
      <c r="IA25" s="240"/>
      <c r="IB25" s="240"/>
      <c r="IC25" s="240"/>
      <c r="ID25" s="240"/>
      <c r="IE25" s="240"/>
      <c r="IF25" s="240"/>
      <c r="IG25" s="240"/>
      <c r="IH25" s="240"/>
      <c r="II25" s="240"/>
      <c r="IJ25" s="240"/>
      <c r="IK25" s="240"/>
      <c r="IL25" s="240"/>
      <c r="IM25" s="240"/>
      <c r="IN25" s="240"/>
      <c r="IO25" s="240"/>
      <c r="IP25" s="240"/>
      <c r="IQ25" s="240"/>
      <c r="IR25" s="240"/>
      <c r="IS25" s="240"/>
      <c r="IT25" s="240"/>
      <c r="IU25" s="240"/>
      <c r="IV25" s="240"/>
      <c r="IW25" s="240"/>
      <c r="IX25" s="240"/>
      <c r="IY25" s="240"/>
      <c r="IZ25" s="240"/>
      <c r="JA25" s="240"/>
      <c r="JB25" s="240"/>
      <c r="JC25" s="240"/>
      <c r="JD25" s="240"/>
      <c r="JE25" s="240"/>
      <c r="JF25" s="240"/>
      <c r="JG25" s="240"/>
      <c r="JH25" s="240"/>
      <c r="JI25" s="240"/>
      <c r="JJ25" s="240"/>
      <c r="JK25" s="240"/>
      <c r="JL25" s="240"/>
      <c r="JM25" s="240"/>
      <c r="JN25" s="240"/>
      <c r="JO25" s="240"/>
      <c r="JP25" s="240"/>
      <c r="JQ25" s="240"/>
      <c r="JR25" s="240"/>
      <c r="JS25" s="240"/>
      <c r="JT25" s="240"/>
      <c r="JU25" s="242"/>
      <c r="JV25" s="238"/>
    </row>
    <row r="26" spans="2:282" s="226" customFormat="1" ht="18" customHeight="1">
      <c r="B26" s="224">
        <v>101</v>
      </c>
      <c r="C26" s="224"/>
      <c r="D26" s="302"/>
      <c r="E26" s="302"/>
      <c r="F26" s="322"/>
      <c r="G26" s="220" t="s">
        <v>11</v>
      </c>
      <c r="H26" s="8">
        <v>43904</v>
      </c>
      <c r="I26" s="8">
        <v>43921</v>
      </c>
      <c r="J26" s="9">
        <f t="shared" si="2"/>
        <v>18</v>
      </c>
      <c r="K26" s="225"/>
      <c r="L26" s="258"/>
      <c r="M26" s="239"/>
      <c r="N26" s="239"/>
      <c r="O26" s="239"/>
      <c r="P26" s="239"/>
      <c r="Q26" s="239"/>
      <c r="R26" s="239"/>
      <c r="S26" s="239"/>
      <c r="T26" s="239"/>
      <c r="U26" s="239"/>
      <c r="V26" s="239"/>
      <c r="W26" s="239"/>
      <c r="X26" s="239"/>
      <c r="Y26" s="239"/>
      <c r="Z26" s="239"/>
      <c r="AA26" s="239"/>
      <c r="AB26" s="239"/>
      <c r="AC26" s="239"/>
      <c r="AD26" s="239"/>
      <c r="AE26" s="239"/>
      <c r="AF26" s="239"/>
      <c r="AG26" s="239"/>
      <c r="AH26" s="239"/>
      <c r="AI26" s="239"/>
      <c r="AJ26" s="239"/>
      <c r="AK26" s="239"/>
      <c r="AL26" s="239"/>
      <c r="AM26" s="239"/>
      <c r="AN26" s="239"/>
      <c r="AO26" s="239"/>
      <c r="AP26" s="239"/>
      <c r="AQ26" s="239"/>
      <c r="AR26" s="239"/>
      <c r="AS26" s="239"/>
      <c r="AT26" s="240"/>
      <c r="AU26" s="241"/>
      <c r="AV26" s="239"/>
      <c r="AW26" s="239"/>
      <c r="AX26" s="239"/>
      <c r="AY26" s="239"/>
      <c r="AZ26" s="239"/>
      <c r="BA26" s="239"/>
      <c r="BB26" s="239"/>
      <c r="BC26" s="239"/>
      <c r="BD26" s="239"/>
      <c r="BE26" s="239"/>
      <c r="BF26" s="239"/>
      <c r="BG26" s="239"/>
      <c r="BH26" s="239"/>
      <c r="BI26" s="239"/>
      <c r="BJ26" s="239"/>
      <c r="BK26" s="239"/>
      <c r="BL26" s="239"/>
      <c r="BM26" s="239"/>
      <c r="BN26" s="239"/>
      <c r="BO26" s="239"/>
      <c r="BP26" s="239"/>
      <c r="BQ26" s="239"/>
      <c r="BR26" s="239"/>
      <c r="BS26" s="239"/>
      <c r="BT26" s="239"/>
      <c r="BU26" s="239"/>
      <c r="BV26" s="239"/>
      <c r="BW26" s="239"/>
      <c r="BX26" s="239"/>
      <c r="BY26" s="239"/>
      <c r="BZ26" s="239"/>
      <c r="CA26" s="239"/>
      <c r="CB26" s="239"/>
      <c r="CC26" s="239"/>
      <c r="CD26" s="239"/>
      <c r="CE26" s="239"/>
      <c r="CF26" s="239"/>
      <c r="CG26" s="239"/>
      <c r="CH26" s="239"/>
      <c r="CI26" s="239"/>
      <c r="CJ26" s="239"/>
      <c r="CK26" s="239"/>
      <c r="CL26" s="239"/>
      <c r="CM26" s="239"/>
      <c r="CN26" s="239"/>
      <c r="CO26" s="239"/>
      <c r="CP26" s="239"/>
      <c r="CQ26" s="239"/>
      <c r="CR26" s="239"/>
      <c r="CS26" s="239"/>
      <c r="CT26" s="239"/>
      <c r="CU26" s="239"/>
      <c r="CV26" s="239"/>
      <c r="CW26" s="239"/>
      <c r="CX26" s="240"/>
      <c r="CY26" s="240"/>
      <c r="CZ26" s="240"/>
      <c r="DA26" s="240"/>
      <c r="DB26" s="240"/>
      <c r="DC26" s="240"/>
      <c r="DD26" s="240"/>
      <c r="DE26" s="240"/>
      <c r="DF26" s="240"/>
      <c r="DG26" s="240"/>
      <c r="DH26" s="240"/>
      <c r="DI26" s="240"/>
      <c r="DJ26" s="240"/>
      <c r="DK26" s="240"/>
      <c r="DL26" s="240"/>
      <c r="DM26" s="240"/>
      <c r="DN26" s="240"/>
      <c r="DO26" s="240"/>
      <c r="DP26" s="240"/>
      <c r="DQ26" s="240"/>
      <c r="DR26" s="240"/>
      <c r="DS26" s="240"/>
      <c r="DT26" s="240"/>
      <c r="DU26" s="240"/>
      <c r="DV26" s="240"/>
      <c r="DW26" s="240"/>
      <c r="DX26" s="240"/>
      <c r="DY26" s="240"/>
      <c r="DZ26" s="240"/>
      <c r="EA26" s="240"/>
      <c r="EB26" s="240"/>
      <c r="EC26" s="240"/>
      <c r="ED26" s="240"/>
      <c r="EE26" s="240"/>
      <c r="EF26" s="240"/>
      <c r="EG26" s="240"/>
      <c r="EH26" s="240"/>
      <c r="EI26" s="240"/>
      <c r="EJ26" s="240"/>
      <c r="EK26" s="240"/>
      <c r="EL26" s="240"/>
      <c r="EM26" s="240"/>
      <c r="EN26" s="240"/>
      <c r="EO26" s="240"/>
      <c r="EP26" s="240"/>
      <c r="EQ26" s="240"/>
      <c r="ER26" s="240"/>
      <c r="ES26" s="240"/>
      <c r="ET26" s="240"/>
      <c r="EU26" s="240"/>
      <c r="EV26" s="240"/>
      <c r="EW26" s="240"/>
      <c r="EX26" s="240"/>
      <c r="EY26" s="240"/>
      <c r="EZ26" s="240"/>
      <c r="FA26" s="240"/>
      <c r="FB26" s="240"/>
      <c r="FC26" s="240"/>
      <c r="FD26" s="240"/>
      <c r="FE26" s="240"/>
      <c r="FF26" s="240"/>
      <c r="FG26" s="240"/>
      <c r="FH26" s="240"/>
      <c r="FI26" s="240"/>
      <c r="FJ26" s="240"/>
      <c r="FK26" s="240"/>
      <c r="FL26" s="240"/>
      <c r="FM26" s="240"/>
      <c r="FN26" s="240"/>
      <c r="FO26" s="240"/>
      <c r="FP26" s="240"/>
      <c r="FQ26" s="240"/>
      <c r="FR26" s="240"/>
      <c r="FS26" s="240"/>
      <c r="FT26" s="240"/>
      <c r="FU26" s="240"/>
      <c r="FV26" s="240"/>
      <c r="FW26" s="240"/>
      <c r="FX26" s="240"/>
      <c r="FY26" s="240"/>
      <c r="FZ26" s="240"/>
      <c r="GA26" s="240"/>
      <c r="GB26" s="240"/>
      <c r="GC26" s="240"/>
      <c r="GD26" s="240"/>
      <c r="GE26" s="240"/>
      <c r="GF26" s="240"/>
      <c r="GG26" s="240"/>
      <c r="GH26" s="240"/>
      <c r="GI26" s="240"/>
      <c r="GJ26" s="240"/>
      <c r="GK26" s="240"/>
      <c r="GL26" s="240"/>
      <c r="GM26" s="240"/>
      <c r="GN26" s="240"/>
      <c r="GO26" s="240"/>
      <c r="GP26" s="240"/>
      <c r="GQ26" s="240"/>
      <c r="GR26" s="240"/>
      <c r="GS26" s="240"/>
      <c r="GT26" s="240"/>
      <c r="GU26" s="240"/>
      <c r="GV26" s="240"/>
      <c r="GW26" s="240"/>
      <c r="GX26" s="240"/>
      <c r="GY26" s="240"/>
      <c r="GZ26" s="240"/>
      <c r="HA26" s="240"/>
      <c r="HB26" s="240"/>
      <c r="HC26" s="240"/>
      <c r="HD26" s="240"/>
      <c r="HE26" s="240"/>
      <c r="HF26" s="240"/>
      <c r="HG26" s="240"/>
      <c r="HH26" s="240"/>
      <c r="HI26" s="240"/>
      <c r="HJ26" s="240"/>
      <c r="HK26" s="240"/>
      <c r="HL26" s="240"/>
      <c r="HM26" s="240"/>
      <c r="HN26" s="240"/>
      <c r="HO26" s="240"/>
      <c r="HP26" s="240"/>
      <c r="HQ26" s="240"/>
      <c r="HR26" s="240"/>
      <c r="HS26" s="240"/>
      <c r="HT26" s="240"/>
      <c r="HU26" s="240"/>
      <c r="HV26" s="240"/>
      <c r="HW26" s="240"/>
      <c r="HX26" s="240"/>
      <c r="HY26" s="240"/>
      <c r="HZ26" s="240"/>
      <c r="IA26" s="240"/>
      <c r="IB26" s="240"/>
      <c r="IC26" s="240"/>
      <c r="ID26" s="240"/>
      <c r="IE26" s="240"/>
      <c r="IF26" s="240"/>
      <c r="IG26" s="240"/>
      <c r="IH26" s="240"/>
      <c r="II26" s="240"/>
      <c r="IJ26" s="240"/>
      <c r="IK26" s="240"/>
      <c r="IL26" s="240"/>
      <c r="IM26" s="240"/>
      <c r="IN26" s="240"/>
      <c r="IO26" s="240"/>
      <c r="IP26" s="240"/>
      <c r="IQ26" s="240"/>
      <c r="IR26" s="240"/>
      <c r="IS26" s="240"/>
      <c r="IT26" s="240"/>
      <c r="IU26" s="240"/>
      <c r="IV26" s="240"/>
      <c r="IW26" s="240"/>
      <c r="IX26" s="240"/>
      <c r="IY26" s="240"/>
      <c r="IZ26" s="240"/>
      <c r="JA26" s="240"/>
      <c r="JB26" s="240"/>
      <c r="JC26" s="240"/>
      <c r="JD26" s="240"/>
      <c r="JE26" s="240"/>
      <c r="JF26" s="240"/>
      <c r="JG26" s="240"/>
      <c r="JH26" s="240"/>
      <c r="JI26" s="240"/>
      <c r="JJ26" s="240"/>
      <c r="JK26" s="240"/>
      <c r="JL26" s="240"/>
      <c r="JM26" s="240"/>
      <c r="JN26" s="240"/>
      <c r="JO26" s="240"/>
      <c r="JP26" s="240"/>
      <c r="JQ26" s="240"/>
      <c r="JR26" s="240"/>
      <c r="JS26" s="240"/>
      <c r="JT26" s="240"/>
      <c r="JU26" s="242"/>
      <c r="JV26" s="238"/>
    </row>
    <row r="27" spans="2:282" s="226" customFormat="1" ht="18" customHeight="1">
      <c r="B27" s="224">
        <v>101</v>
      </c>
      <c r="C27" s="224"/>
      <c r="D27" s="302"/>
      <c r="E27" s="302"/>
      <c r="F27" s="323" t="s">
        <v>8</v>
      </c>
      <c r="G27" s="220" t="s">
        <v>928</v>
      </c>
      <c r="H27" s="8">
        <v>43887</v>
      </c>
      <c r="I27" s="8">
        <v>43921</v>
      </c>
      <c r="J27" s="9">
        <f t="shared" si="2"/>
        <v>35</v>
      </c>
      <c r="K27" s="225"/>
      <c r="L27" s="258"/>
      <c r="M27" s="239"/>
      <c r="N27" s="239"/>
      <c r="O27" s="239"/>
      <c r="P27" s="239"/>
      <c r="Q27" s="239"/>
      <c r="R27" s="239"/>
      <c r="S27" s="239"/>
      <c r="T27" s="239"/>
      <c r="U27" s="239"/>
      <c r="V27" s="239"/>
      <c r="W27" s="239"/>
      <c r="X27" s="239"/>
      <c r="Y27" s="239"/>
      <c r="Z27" s="239"/>
      <c r="AA27" s="239"/>
      <c r="AB27" s="239"/>
      <c r="AC27" s="239"/>
      <c r="AD27" s="239"/>
      <c r="AE27" s="239"/>
      <c r="AF27" s="239"/>
      <c r="AG27" s="239"/>
      <c r="AH27" s="239"/>
      <c r="AI27" s="239"/>
      <c r="AJ27" s="239"/>
      <c r="AK27" s="239"/>
      <c r="AL27" s="239"/>
      <c r="AM27" s="239"/>
      <c r="AN27" s="239"/>
      <c r="AO27" s="239"/>
      <c r="AP27" s="239"/>
      <c r="AQ27" s="239"/>
      <c r="AR27" s="239"/>
      <c r="AS27" s="239"/>
      <c r="AT27" s="240"/>
      <c r="AU27" s="241"/>
      <c r="AV27" s="239"/>
      <c r="AW27" s="239"/>
      <c r="AX27" s="239"/>
      <c r="AY27" s="239"/>
      <c r="AZ27" s="239"/>
      <c r="BA27" s="239"/>
      <c r="BB27" s="239"/>
      <c r="BC27" s="239"/>
      <c r="BD27" s="239"/>
      <c r="BE27" s="239"/>
      <c r="BF27" s="239"/>
      <c r="BG27" s="239"/>
      <c r="BH27" s="239"/>
      <c r="BI27" s="239"/>
      <c r="BJ27" s="239"/>
      <c r="BK27" s="239"/>
      <c r="BL27" s="239"/>
      <c r="BM27" s="239"/>
      <c r="BN27" s="239"/>
      <c r="BO27" s="239"/>
      <c r="BP27" s="239"/>
      <c r="BQ27" s="239"/>
      <c r="BR27" s="239"/>
      <c r="BS27" s="239"/>
      <c r="BT27" s="239"/>
      <c r="BU27" s="239"/>
      <c r="BV27" s="239"/>
      <c r="BW27" s="239"/>
      <c r="BX27" s="239"/>
      <c r="BY27" s="239"/>
      <c r="BZ27" s="239"/>
      <c r="CA27" s="239"/>
      <c r="CB27" s="239"/>
      <c r="CC27" s="239"/>
      <c r="CD27" s="239"/>
      <c r="CE27" s="239"/>
      <c r="CF27" s="239"/>
      <c r="CG27" s="239"/>
      <c r="CH27" s="239"/>
      <c r="CI27" s="239"/>
      <c r="CJ27" s="239"/>
      <c r="CK27" s="239"/>
      <c r="CL27" s="239"/>
      <c r="CM27" s="239"/>
      <c r="CN27" s="239"/>
      <c r="CO27" s="239"/>
      <c r="CP27" s="239"/>
      <c r="CQ27" s="239"/>
      <c r="CR27" s="239"/>
      <c r="CS27" s="239"/>
      <c r="CT27" s="239"/>
      <c r="CU27" s="239"/>
      <c r="CV27" s="239"/>
      <c r="CW27" s="239"/>
      <c r="CX27" s="240"/>
      <c r="CY27" s="240"/>
      <c r="CZ27" s="240"/>
      <c r="DA27" s="240"/>
      <c r="DB27" s="240"/>
      <c r="DC27" s="240"/>
      <c r="DD27" s="240"/>
      <c r="DE27" s="240"/>
      <c r="DF27" s="240"/>
      <c r="DG27" s="240"/>
      <c r="DH27" s="240"/>
      <c r="DI27" s="240"/>
      <c r="DJ27" s="240"/>
      <c r="DK27" s="240"/>
      <c r="DL27" s="240"/>
      <c r="DM27" s="240"/>
      <c r="DN27" s="240"/>
      <c r="DO27" s="240"/>
      <c r="DP27" s="240"/>
      <c r="DQ27" s="240"/>
      <c r="DR27" s="240"/>
      <c r="DS27" s="240"/>
      <c r="DT27" s="240"/>
      <c r="DU27" s="240"/>
      <c r="DV27" s="240"/>
      <c r="DW27" s="240"/>
      <c r="DX27" s="240"/>
      <c r="DY27" s="240"/>
      <c r="DZ27" s="240"/>
      <c r="EA27" s="240"/>
      <c r="EB27" s="240"/>
      <c r="EC27" s="240"/>
      <c r="ED27" s="240"/>
      <c r="EE27" s="240"/>
      <c r="EF27" s="240"/>
      <c r="EG27" s="240"/>
      <c r="EH27" s="240"/>
      <c r="EI27" s="240"/>
      <c r="EJ27" s="240"/>
      <c r="EK27" s="240"/>
      <c r="EL27" s="240"/>
      <c r="EM27" s="240"/>
      <c r="EN27" s="240"/>
      <c r="EO27" s="240"/>
      <c r="EP27" s="240"/>
      <c r="EQ27" s="240"/>
      <c r="ER27" s="240"/>
      <c r="ES27" s="240"/>
      <c r="ET27" s="240"/>
      <c r="EU27" s="240"/>
      <c r="EV27" s="240"/>
      <c r="EW27" s="240"/>
      <c r="EX27" s="240"/>
      <c r="EY27" s="240"/>
      <c r="EZ27" s="240"/>
      <c r="FA27" s="240"/>
      <c r="FB27" s="240"/>
      <c r="FC27" s="240"/>
      <c r="FD27" s="240"/>
      <c r="FE27" s="240"/>
      <c r="FF27" s="240"/>
      <c r="FG27" s="240"/>
      <c r="FH27" s="240"/>
      <c r="FI27" s="240"/>
      <c r="FJ27" s="240"/>
      <c r="FK27" s="240"/>
      <c r="FL27" s="240"/>
      <c r="FM27" s="240"/>
      <c r="FN27" s="240"/>
      <c r="FO27" s="240"/>
      <c r="FP27" s="240"/>
      <c r="FQ27" s="240"/>
      <c r="FR27" s="240"/>
      <c r="FS27" s="240"/>
      <c r="FT27" s="240"/>
      <c r="FU27" s="240"/>
      <c r="FV27" s="240"/>
      <c r="FW27" s="240"/>
      <c r="FX27" s="240"/>
      <c r="FY27" s="240"/>
      <c r="FZ27" s="240"/>
      <c r="GA27" s="240"/>
      <c r="GB27" s="240"/>
      <c r="GC27" s="240"/>
      <c r="GD27" s="240"/>
      <c r="GE27" s="240"/>
      <c r="GF27" s="240"/>
      <c r="GG27" s="240"/>
      <c r="GH27" s="240"/>
      <c r="GI27" s="240"/>
      <c r="GJ27" s="240"/>
      <c r="GK27" s="240"/>
      <c r="GL27" s="240"/>
      <c r="GM27" s="240"/>
      <c r="GN27" s="240"/>
      <c r="GO27" s="240"/>
      <c r="GP27" s="240"/>
      <c r="GQ27" s="240"/>
      <c r="GR27" s="240"/>
      <c r="GS27" s="240"/>
      <c r="GT27" s="240"/>
      <c r="GU27" s="240"/>
      <c r="GV27" s="240"/>
      <c r="GW27" s="240"/>
      <c r="GX27" s="240"/>
      <c r="GY27" s="240"/>
      <c r="GZ27" s="240"/>
      <c r="HA27" s="240"/>
      <c r="HB27" s="240"/>
      <c r="HC27" s="240"/>
      <c r="HD27" s="240"/>
      <c r="HE27" s="240"/>
      <c r="HF27" s="240"/>
      <c r="HG27" s="240"/>
      <c r="HH27" s="240"/>
      <c r="HI27" s="240"/>
      <c r="HJ27" s="240"/>
      <c r="HK27" s="240"/>
      <c r="HL27" s="240"/>
      <c r="HM27" s="240"/>
      <c r="HN27" s="240"/>
      <c r="HO27" s="240"/>
      <c r="HP27" s="240"/>
      <c r="HQ27" s="240"/>
      <c r="HR27" s="240"/>
      <c r="HS27" s="240"/>
      <c r="HT27" s="240"/>
      <c r="HU27" s="240"/>
      <c r="HV27" s="240"/>
      <c r="HW27" s="240"/>
      <c r="HX27" s="240"/>
      <c r="HY27" s="240"/>
      <c r="HZ27" s="240"/>
      <c r="IA27" s="240"/>
      <c r="IB27" s="240"/>
      <c r="IC27" s="240"/>
      <c r="ID27" s="240"/>
      <c r="IE27" s="240"/>
      <c r="IF27" s="240"/>
      <c r="IG27" s="240"/>
      <c r="IH27" s="240"/>
      <c r="II27" s="240"/>
      <c r="IJ27" s="240"/>
      <c r="IK27" s="240"/>
      <c r="IL27" s="240"/>
      <c r="IM27" s="240"/>
      <c r="IN27" s="240"/>
      <c r="IO27" s="240"/>
      <c r="IP27" s="240"/>
      <c r="IQ27" s="240"/>
      <c r="IR27" s="240"/>
      <c r="IS27" s="240"/>
      <c r="IT27" s="240"/>
      <c r="IU27" s="240"/>
      <c r="IV27" s="240"/>
      <c r="IW27" s="240"/>
      <c r="IX27" s="240"/>
      <c r="IY27" s="240"/>
      <c r="IZ27" s="240"/>
      <c r="JA27" s="240"/>
      <c r="JB27" s="240"/>
      <c r="JC27" s="240"/>
      <c r="JD27" s="240"/>
      <c r="JE27" s="240"/>
      <c r="JF27" s="240"/>
      <c r="JG27" s="240"/>
      <c r="JH27" s="240"/>
      <c r="JI27" s="240"/>
      <c r="JJ27" s="240"/>
      <c r="JK27" s="240"/>
      <c r="JL27" s="240"/>
      <c r="JM27" s="240"/>
      <c r="JN27" s="240"/>
      <c r="JO27" s="240"/>
      <c r="JP27" s="240"/>
      <c r="JQ27" s="240"/>
      <c r="JR27" s="240"/>
      <c r="JS27" s="240"/>
      <c r="JT27" s="240"/>
      <c r="JU27" s="242"/>
      <c r="JV27" s="238"/>
    </row>
    <row r="28" spans="2:282" s="226" customFormat="1" ht="18" customHeight="1">
      <c r="B28" s="224">
        <v>101</v>
      </c>
      <c r="C28" s="224"/>
      <c r="D28" s="302"/>
      <c r="E28" s="302"/>
      <c r="F28" s="324"/>
      <c r="G28" s="220" t="s">
        <v>10</v>
      </c>
      <c r="H28" s="8">
        <v>43902</v>
      </c>
      <c r="I28" s="8">
        <v>43921</v>
      </c>
      <c r="J28" s="9">
        <f t="shared" si="2"/>
        <v>20</v>
      </c>
      <c r="K28" s="225"/>
      <c r="L28" s="258"/>
      <c r="M28" s="239"/>
      <c r="N28" s="239"/>
      <c r="O28" s="239"/>
      <c r="P28" s="239"/>
      <c r="Q28" s="239"/>
      <c r="R28" s="239"/>
      <c r="S28" s="239"/>
      <c r="T28" s="239"/>
      <c r="U28" s="239"/>
      <c r="V28" s="239"/>
      <c r="W28" s="239"/>
      <c r="X28" s="239"/>
      <c r="Y28" s="239"/>
      <c r="Z28" s="239"/>
      <c r="AA28" s="239"/>
      <c r="AB28" s="239"/>
      <c r="AC28" s="239"/>
      <c r="AD28" s="239"/>
      <c r="AE28" s="239"/>
      <c r="AF28" s="239"/>
      <c r="AG28" s="239"/>
      <c r="AH28" s="239"/>
      <c r="AI28" s="239"/>
      <c r="AJ28" s="239"/>
      <c r="AK28" s="239"/>
      <c r="AL28" s="239"/>
      <c r="AM28" s="239"/>
      <c r="AN28" s="239"/>
      <c r="AO28" s="239"/>
      <c r="AP28" s="239"/>
      <c r="AQ28" s="239"/>
      <c r="AR28" s="239"/>
      <c r="AS28" s="239"/>
      <c r="AT28" s="240"/>
      <c r="AU28" s="241"/>
      <c r="AV28" s="239"/>
      <c r="AW28" s="239"/>
      <c r="AX28" s="239"/>
      <c r="AY28" s="239"/>
      <c r="AZ28" s="239"/>
      <c r="BA28" s="239"/>
      <c r="BB28" s="239"/>
      <c r="BC28" s="239"/>
      <c r="BD28" s="239"/>
      <c r="BE28" s="239"/>
      <c r="BF28" s="239"/>
      <c r="BG28" s="239"/>
      <c r="BH28" s="239"/>
      <c r="BI28" s="239"/>
      <c r="BJ28" s="239"/>
      <c r="BK28" s="239"/>
      <c r="BL28" s="239"/>
      <c r="BM28" s="239"/>
      <c r="BN28" s="239"/>
      <c r="BO28" s="239"/>
      <c r="BP28" s="239"/>
      <c r="BQ28" s="239"/>
      <c r="BR28" s="239"/>
      <c r="BS28" s="239"/>
      <c r="BT28" s="239"/>
      <c r="BU28" s="239"/>
      <c r="BV28" s="239"/>
      <c r="BW28" s="239"/>
      <c r="BX28" s="239"/>
      <c r="BY28" s="239"/>
      <c r="BZ28" s="239"/>
      <c r="CA28" s="239"/>
      <c r="CB28" s="239"/>
      <c r="CC28" s="239"/>
      <c r="CD28" s="239"/>
      <c r="CE28" s="239"/>
      <c r="CF28" s="239"/>
      <c r="CG28" s="239"/>
      <c r="CH28" s="239"/>
      <c r="CI28" s="239"/>
      <c r="CJ28" s="239"/>
      <c r="CK28" s="239"/>
      <c r="CL28" s="239"/>
      <c r="CM28" s="239"/>
      <c r="CN28" s="239"/>
      <c r="CO28" s="239"/>
      <c r="CP28" s="239"/>
      <c r="CQ28" s="239"/>
      <c r="CR28" s="239"/>
      <c r="CS28" s="239"/>
      <c r="CT28" s="239"/>
      <c r="CU28" s="239"/>
      <c r="CV28" s="239"/>
      <c r="CW28" s="239"/>
      <c r="CX28" s="240"/>
      <c r="CY28" s="240"/>
      <c r="CZ28" s="240"/>
      <c r="DA28" s="240"/>
      <c r="DB28" s="240"/>
      <c r="DC28" s="240"/>
      <c r="DD28" s="240"/>
      <c r="DE28" s="240"/>
      <c r="DF28" s="240"/>
      <c r="DG28" s="240"/>
      <c r="DH28" s="240"/>
      <c r="DI28" s="240"/>
      <c r="DJ28" s="240"/>
      <c r="DK28" s="240"/>
      <c r="DL28" s="240"/>
      <c r="DM28" s="240"/>
      <c r="DN28" s="240"/>
      <c r="DO28" s="240"/>
      <c r="DP28" s="240"/>
      <c r="DQ28" s="240"/>
      <c r="DR28" s="240"/>
      <c r="DS28" s="240"/>
      <c r="DT28" s="240"/>
      <c r="DU28" s="240"/>
      <c r="DV28" s="240"/>
      <c r="DW28" s="240"/>
      <c r="DX28" s="240"/>
      <c r="DY28" s="240"/>
      <c r="DZ28" s="240"/>
      <c r="EA28" s="240"/>
      <c r="EB28" s="240"/>
      <c r="EC28" s="240"/>
      <c r="ED28" s="240"/>
      <c r="EE28" s="240"/>
      <c r="EF28" s="240"/>
      <c r="EG28" s="240"/>
      <c r="EH28" s="240"/>
      <c r="EI28" s="240"/>
      <c r="EJ28" s="240"/>
      <c r="EK28" s="240"/>
      <c r="EL28" s="240"/>
      <c r="EM28" s="240"/>
      <c r="EN28" s="240"/>
      <c r="EO28" s="240"/>
      <c r="EP28" s="240"/>
      <c r="EQ28" s="240"/>
      <c r="ER28" s="240"/>
      <c r="ES28" s="240"/>
      <c r="ET28" s="240"/>
      <c r="EU28" s="240"/>
      <c r="EV28" s="240"/>
      <c r="EW28" s="240"/>
      <c r="EX28" s="240"/>
      <c r="EY28" s="240"/>
      <c r="EZ28" s="240"/>
      <c r="FA28" s="240"/>
      <c r="FB28" s="240"/>
      <c r="FC28" s="240"/>
      <c r="FD28" s="240"/>
      <c r="FE28" s="240"/>
      <c r="FF28" s="240"/>
      <c r="FG28" s="240"/>
      <c r="FH28" s="240"/>
      <c r="FI28" s="240"/>
      <c r="FJ28" s="240"/>
      <c r="FK28" s="240"/>
      <c r="FL28" s="240"/>
      <c r="FM28" s="240"/>
      <c r="FN28" s="240"/>
      <c r="FO28" s="240"/>
      <c r="FP28" s="240"/>
      <c r="FQ28" s="240"/>
      <c r="FR28" s="240"/>
      <c r="FS28" s="240"/>
      <c r="FT28" s="240"/>
      <c r="FU28" s="240"/>
      <c r="FV28" s="240"/>
      <c r="FW28" s="240"/>
      <c r="FX28" s="240"/>
      <c r="FY28" s="240"/>
      <c r="FZ28" s="240"/>
      <c r="GA28" s="240"/>
      <c r="GB28" s="240"/>
      <c r="GC28" s="240"/>
      <c r="GD28" s="240"/>
      <c r="GE28" s="240"/>
      <c r="GF28" s="240"/>
      <c r="GG28" s="240"/>
      <c r="GH28" s="240"/>
      <c r="GI28" s="240"/>
      <c r="GJ28" s="240"/>
      <c r="GK28" s="240"/>
      <c r="GL28" s="240"/>
      <c r="GM28" s="240"/>
      <c r="GN28" s="240"/>
      <c r="GO28" s="240"/>
      <c r="GP28" s="240"/>
      <c r="GQ28" s="240"/>
      <c r="GR28" s="240"/>
      <c r="GS28" s="240"/>
      <c r="GT28" s="240"/>
      <c r="GU28" s="240"/>
      <c r="GV28" s="240"/>
      <c r="GW28" s="240"/>
      <c r="GX28" s="240"/>
      <c r="GY28" s="240"/>
      <c r="GZ28" s="240"/>
      <c r="HA28" s="240"/>
      <c r="HB28" s="240"/>
      <c r="HC28" s="240"/>
      <c r="HD28" s="240"/>
      <c r="HE28" s="240"/>
      <c r="HF28" s="240"/>
      <c r="HG28" s="240"/>
      <c r="HH28" s="240"/>
      <c r="HI28" s="240"/>
      <c r="HJ28" s="240"/>
      <c r="HK28" s="240"/>
      <c r="HL28" s="240"/>
      <c r="HM28" s="240"/>
      <c r="HN28" s="240"/>
      <c r="HO28" s="240"/>
      <c r="HP28" s="240"/>
      <c r="HQ28" s="240"/>
      <c r="HR28" s="240"/>
      <c r="HS28" s="240"/>
      <c r="HT28" s="240"/>
      <c r="HU28" s="240"/>
      <c r="HV28" s="240"/>
      <c r="HW28" s="240"/>
      <c r="HX28" s="240"/>
      <c r="HY28" s="240"/>
      <c r="HZ28" s="240"/>
      <c r="IA28" s="240"/>
      <c r="IB28" s="240"/>
      <c r="IC28" s="240"/>
      <c r="ID28" s="240"/>
      <c r="IE28" s="240"/>
      <c r="IF28" s="240"/>
      <c r="IG28" s="240"/>
      <c r="IH28" s="240"/>
      <c r="II28" s="240"/>
      <c r="IJ28" s="240"/>
      <c r="IK28" s="240"/>
      <c r="IL28" s="240"/>
      <c r="IM28" s="240"/>
      <c r="IN28" s="240"/>
      <c r="IO28" s="240"/>
      <c r="IP28" s="240"/>
      <c r="IQ28" s="240"/>
      <c r="IR28" s="240"/>
      <c r="IS28" s="240"/>
      <c r="IT28" s="240"/>
      <c r="IU28" s="240"/>
      <c r="IV28" s="240"/>
      <c r="IW28" s="240"/>
      <c r="IX28" s="240"/>
      <c r="IY28" s="240"/>
      <c r="IZ28" s="240"/>
      <c r="JA28" s="240"/>
      <c r="JB28" s="240"/>
      <c r="JC28" s="240"/>
      <c r="JD28" s="240"/>
      <c r="JE28" s="240"/>
      <c r="JF28" s="240"/>
      <c r="JG28" s="240"/>
      <c r="JH28" s="240"/>
      <c r="JI28" s="240"/>
      <c r="JJ28" s="240"/>
      <c r="JK28" s="240"/>
      <c r="JL28" s="240"/>
      <c r="JM28" s="240"/>
      <c r="JN28" s="240"/>
      <c r="JO28" s="240"/>
      <c r="JP28" s="240"/>
      <c r="JQ28" s="240"/>
      <c r="JR28" s="240"/>
      <c r="JS28" s="240"/>
      <c r="JT28" s="240"/>
      <c r="JU28" s="242"/>
      <c r="JV28" s="238"/>
    </row>
    <row r="29" spans="2:282" s="226" customFormat="1" ht="17.25">
      <c r="B29" s="224">
        <v>101</v>
      </c>
      <c r="C29" s="224"/>
      <c r="D29" s="302"/>
      <c r="E29" s="302"/>
      <c r="F29" s="325"/>
      <c r="G29" s="220" t="s">
        <v>11</v>
      </c>
      <c r="H29" s="8">
        <v>43904</v>
      </c>
      <c r="I29" s="8">
        <v>43921</v>
      </c>
      <c r="J29" s="9">
        <f t="shared" si="2"/>
        <v>18</v>
      </c>
      <c r="K29" s="225"/>
      <c r="L29" s="258"/>
      <c r="M29" s="239"/>
      <c r="N29" s="239"/>
      <c r="O29" s="239"/>
      <c r="P29" s="239"/>
      <c r="Q29" s="239"/>
      <c r="R29" s="239"/>
      <c r="S29" s="239"/>
      <c r="T29" s="239"/>
      <c r="U29" s="239"/>
      <c r="V29" s="239"/>
      <c r="W29" s="239"/>
      <c r="X29" s="239"/>
      <c r="Y29" s="239"/>
      <c r="Z29" s="239"/>
      <c r="AA29" s="239"/>
      <c r="AB29" s="239"/>
      <c r="AC29" s="239"/>
      <c r="AD29" s="239"/>
      <c r="AE29" s="239"/>
      <c r="AF29" s="239"/>
      <c r="AG29" s="239"/>
      <c r="AH29" s="239"/>
      <c r="AI29" s="239"/>
      <c r="AJ29" s="239"/>
      <c r="AK29" s="239"/>
      <c r="AL29" s="239"/>
      <c r="AM29" s="239"/>
      <c r="AN29" s="239"/>
      <c r="AO29" s="239"/>
      <c r="AP29" s="239"/>
      <c r="AQ29" s="239"/>
      <c r="AR29" s="239"/>
      <c r="AS29" s="239"/>
      <c r="AT29" s="240"/>
      <c r="AU29" s="241"/>
      <c r="AV29" s="239"/>
      <c r="AW29" s="239"/>
      <c r="AX29" s="239"/>
      <c r="AY29" s="239"/>
      <c r="AZ29" s="239"/>
      <c r="BA29" s="239"/>
      <c r="BB29" s="239"/>
      <c r="BC29" s="239"/>
      <c r="BD29" s="239"/>
      <c r="BE29" s="239"/>
      <c r="BF29" s="239"/>
      <c r="BG29" s="239"/>
      <c r="BH29" s="239"/>
      <c r="BI29" s="239"/>
      <c r="BJ29" s="239"/>
      <c r="BK29" s="239"/>
      <c r="BL29" s="239"/>
      <c r="BM29" s="239"/>
      <c r="BN29" s="239"/>
      <c r="BO29" s="239"/>
      <c r="BP29" s="239"/>
      <c r="BQ29" s="239"/>
      <c r="BR29" s="239"/>
      <c r="BS29" s="239"/>
      <c r="BT29" s="239"/>
      <c r="BU29" s="239"/>
      <c r="BV29" s="239"/>
      <c r="BW29" s="239"/>
      <c r="BX29" s="239"/>
      <c r="BY29" s="239"/>
      <c r="BZ29" s="239"/>
      <c r="CA29" s="239"/>
      <c r="CB29" s="239"/>
      <c r="CC29" s="239"/>
      <c r="CD29" s="239"/>
      <c r="CE29" s="239"/>
      <c r="CF29" s="239"/>
      <c r="CG29" s="239"/>
      <c r="CH29" s="239"/>
      <c r="CI29" s="239"/>
      <c r="CJ29" s="239"/>
      <c r="CK29" s="239"/>
      <c r="CL29" s="239"/>
      <c r="CM29" s="239"/>
      <c r="CN29" s="239"/>
      <c r="CO29" s="239"/>
      <c r="CP29" s="239"/>
      <c r="CQ29" s="239"/>
      <c r="CR29" s="239"/>
      <c r="CS29" s="239"/>
      <c r="CT29" s="239"/>
      <c r="CU29" s="239"/>
      <c r="CV29" s="239"/>
      <c r="CW29" s="239"/>
      <c r="CX29" s="240"/>
      <c r="CY29" s="240"/>
      <c r="CZ29" s="240"/>
      <c r="DA29" s="240"/>
      <c r="DB29" s="240"/>
      <c r="DC29" s="240"/>
      <c r="DD29" s="240"/>
      <c r="DE29" s="240"/>
      <c r="DF29" s="240"/>
      <c r="DG29" s="240"/>
      <c r="DH29" s="240"/>
      <c r="DI29" s="240"/>
      <c r="DJ29" s="240"/>
      <c r="DK29" s="240"/>
      <c r="DL29" s="240"/>
      <c r="DM29" s="240"/>
      <c r="DN29" s="240"/>
      <c r="DO29" s="240"/>
      <c r="DP29" s="240"/>
      <c r="DQ29" s="240"/>
      <c r="DR29" s="240"/>
      <c r="DS29" s="240"/>
      <c r="DT29" s="240"/>
      <c r="DU29" s="240"/>
      <c r="DV29" s="240"/>
      <c r="DW29" s="240"/>
      <c r="DX29" s="240"/>
      <c r="DY29" s="240"/>
      <c r="DZ29" s="240"/>
      <c r="EA29" s="240"/>
      <c r="EB29" s="240"/>
      <c r="EC29" s="240"/>
      <c r="ED29" s="240"/>
      <c r="EE29" s="240"/>
      <c r="EF29" s="240"/>
      <c r="EG29" s="240"/>
      <c r="EH29" s="240"/>
      <c r="EI29" s="240"/>
      <c r="EJ29" s="240"/>
      <c r="EK29" s="240"/>
      <c r="EL29" s="240"/>
      <c r="EM29" s="240"/>
      <c r="EN29" s="240"/>
      <c r="EO29" s="240"/>
      <c r="EP29" s="240"/>
      <c r="EQ29" s="240"/>
      <c r="ER29" s="240"/>
      <c r="ES29" s="240"/>
      <c r="ET29" s="240"/>
      <c r="EU29" s="240"/>
      <c r="EV29" s="240"/>
      <c r="EW29" s="240"/>
      <c r="EX29" s="240"/>
      <c r="EY29" s="240"/>
      <c r="EZ29" s="240"/>
      <c r="FA29" s="240"/>
      <c r="FB29" s="240"/>
      <c r="FC29" s="240"/>
      <c r="FD29" s="240"/>
      <c r="FE29" s="240"/>
      <c r="FF29" s="240"/>
      <c r="FG29" s="240"/>
      <c r="FH29" s="240"/>
      <c r="FI29" s="240"/>
      <c r="FJ29" s="240"/>
      <c r="FK29" s="240"/>
      <c r="FL29" s="240"/>
      <c r="FM29" s="240"/>
      <c r="FN29" s="240"/>
      <c r="FO29" s="240"/>
      <c r="FP29" s="240"/>
      <c r="FQ29" s="240"/>
      <c r="FR29" s="240"/>
      <c r="FS29" s="240"/>
      <c r="FT29" s="240"/>
      <c r="FU29" s="240"/>
      <c r="FV29" s="240"/>
      <c r="FW29" s="240"/>
      <c r="FX29" s="240"/>
      <c r="FY29" s="240"/>
      <c r="FZ29" s="240"/>
      <c r="GA29" s="240"/>
      <c r="GB29" s="240"/>
      <c r="GC29" s="240"/>
      <c r="GD29" s="240"/>
      <c r="GE29" s="240"/>
      <c r="GF29" s="240"/>
      <c r="GG29" s="240"/>
      <c r="GH29" s="240"/>
      <c r="GI29" s="240"/>
      <c r="GJ29" s="240"/>
      <c r="GK29" s="240"/>
      <c r="GL29" s="240"/>
      <c r="GM29" s="240"/>
      <c r="GN29" s="240"/>
      <c r="GO29" s="240"/>
      <c r="GP29" s="240"/>
      <c r="GQ29" s="240"/>
      <c r="GR29" s="240"/>
      <c r="GS29" s="240"/>
      <c r="GT29" s="240"/>
      <c r="GU29" s="240"/>
      <c r="GV29" s="240"/>
      <c r="GW29" s="240"/>
      <c r="GX29" s="240"/>
      <c r="GY29" s="240"/>
      <c r="GZ29" s="240"/>
      <c r="HA29" s="240"/>
      <c r="HB29" s="240"/>
      <c r="HC29" s="240"/>
      <c r="HD29" s="240"/>
      <c r="HE29" s="240"/>
      <c r="HF29" s="240"/>
      <c r="HG29" s="240"/>
      <c r="HH29" s="240"/>
      <c r="HI29" s="240"/>
      <c r="HJ29" s="240"/>
      <c r="HK29" s="240"/>
      <c r="HL29" s="240"/>
      <c r="HM29" s="240"/>
      <c r="HN29" s="240"/>
      <c r="HO29" s="240"/>
      <c r="HP29" s="240"/>
      <c r="HQ29" s="240"/>
      <c r="HR29" s="240"/>
      <c r="HS29" s="240"/>
      <c r="HT29" s="240"/>
      <c r="HU29" s="240"/>
      <c r="HV29" s="240"/>
      <c r="HW29" s="240"/>
      <c r="HX29" s="240"/>
      <c r="HY29" s="240"/>
      <c r="HZ29" s="240"/>
      <c r="IA29" s="240"/>
      <c r="IB29" s="240"/>
      <c r="IC29" s="240"/>
      <c r="ID29" s="240"/>
      <c r="IE29" s="240"/>
      <c r="IF29" s="240"/>
      <c r="IG29" s="240"/>
      <c r="IH29" s="240"/>
      <c r="II29" s="240"/>
      <c r="IJ29" s="240"/>
      <c r="IK29" s="240"/>
      <c r="IL29" s="240"/>
      <c r="IM29" s="240"/>
      <c r="IN29" s="240"/>
      <c r="IO29" s="240"/>
      <c r="IP29" s="240"/>
      <c r="IQ29" s="240"/>
      <c r="IR29" s="240"/>
      <c r="IS29" s="240"/>
      <c r="IT29" s="240"/>
      <c r="IU29" s="240"/>
      <c r="IV29" s="240"/>
      <c r="IW29" s="240"/>
      <c r="IX29" s="240"/>
      <c r="IY29" s="240"/>
      <c r="IZ29" s="240"/>
      <c r="JA29" s="240"/>
      <c r="JB29" s="240"/>
      <c r="JC29" s="240"/>
      <c r="JD29" s="240"/>
      <c r="JE29" s="240"/>
      <c r="JF29" s="240"/>
      <c r="JG29" s="240"/>
      <c r="JH29" s="240"/>
      <c r="JI29" s="240"/>
      <c r="JJ29" s="240"/>
      <c r="JK29" s="240"/>
      <c r="JL29" s="240"/>
      <c r="JM29" s="240"/>
      <c r="JN29" s="240"/>
      <c r="JO29" s="240"/>
      <c r="JP29" s="240"/>
      <c r="JQ29" s="240"/>
      <c r="JR29" s="240"/>
      <c r="JS29" s="240"/>
      <c r="JT29" s="240"/>
      <c r="JU29" s="242"/>
      <c r="JV29" s="238"/>
    </row>
    <row r="30" spans="2:282" s="226" customFormat="1" ht="18" customHeight="1">
      <c r="B30" s="224">
        <v>101</v>
      </c>
      <c r="C30" s="224"/>
      <c r="D30" s="302"/>
      <c r="E30" s="302"/>
      <c r="F30" s="320" t="s">
        <v>9</v>
      </c>
      <c r="G30" s="220" t="s">
        <v>928</v>
      </c>
      <c r="H30" s="8">
        <v>43887</v>
      </c>
      <c r="I30" s="8">
        <v>43915</v>
      </c>
      <c r="J30" s="9">
        <f t="shared" si="2"/>
        <v>29</v>
      </c>
      <c r="K30" s="225"/>
      <c r="L30" s="258"/>
      <c r="M30" s="239"/>
      <c r="N30" s="239"/>
      <c r="O30" s="239"/>
      <c r="P30" s="239"/>
      <c r="Q30" s="239"/>
      <c r="R30" s="239"/>
      <c r="S30" s="239"/>
      <c r="T30" s="239"/>
      <c r="U30" s="239"/>
      <c r="V30" s="239"/>
      <c r="W30" s="239"/>
      <c r="X30" s="239"/>
      <c r="Y30" s="239"/>
      <c r="Z30" s="239"/>
      <c r="AA30" s="239"/>
      <c r="AB30" s="239"/>
      <c r="AC30" s="239"/>
      <c r="AD30" s="239"/>
      <c r="AE30" s="239"/>
      <c r="AF30" s="239"/>
      <c r="AG30" s="239"/>
      <c r="AH30" s="239"/>
      <c r="AI30" s="239"/>
      <c r="AJ30" s="239"/>
      <c r="AK30" s="239"/>
      <c r="AL30" s="239"/>
      <c r="AM30" s="239"/>
      <c r="AN30" s="239"/>
      <c r="AO30" s="239"/>
      <c r="AP30" s="239"/>
      <c r="AQ30" s="239"/>
      <c r="AR30" s="239"/>
      <c r="AS30" s="239"/>
      <c r="AT30" s="240"/>
      <c r="AU30" s="241"/>
      <c r="AV30" s="239"/>
      <c r="AW30" s="239"/>
      <c r="AX30" s="239"/>
      <c r="AY30" s="239"/>
      <c r="AZ30" s="239"/>
      <c r="BA30" s="239"/>
      <c r="BB30" s="239"/>
      <c r="BC30" s="239"/>
      <c r="BD30" s="239"/>
      <c r="BE30" s="239"/>
      <c r="BF30" s="239"/>
      <c r="BG30" s="239"/>
      <c r="BH30" s="239"/>
      <c r="BI30" s="239"/>
      <c r="BJ30" s="239"/>
      <c r="BK30" s="239"/>
      <c r="BL30" s="239"/>
      <c r="BM30" s="239"/>
      <c r="BN30" s="239"/>
      <c r="BO30" s="239"/>
      <c r="BP30" s="239"/>
      <c r="BQ30" s="239"/>
      <c r="BR30" s="239"/>
      <c r="BS30" s="239"/>
      <c r="BT30" s="239"/>
      <c r="BU30" s="239"/>
      <c r="BV30" s="239"/>
      <c r="BW30" s="239"/>
      <c r="BX30" s="239"/>
      <c r="BY30" s="239"/>
      <c r="BZ30" s="239"/>
      <c r="CA30" s="239"/>
      <c r="CB30" s="239"/>
      <c r="CC30" s="239"/>
      <c r="CD30" s="239"/>
      <c r="CE30" s="239"/>
      <c r="CF30" s="239"/>
      <c r="CG30" s="239"/>
      <c r="CH30" s="239"/>
      <c r="CI30" s="239"/>
      <c r="CJ30" s="239"/>
      <c r="CK30" s="239"/>
      <c r="CL30" s="239"/>
      <c r="CM30" s="239"/>
      <c r="CN30" s="239"/>
      <c r="CO30" s="239"/>
      <c r="CP30" s="239"/>
      <c r="CQ30" s="239"/>
      <c r="CR30" s="239"/>
      <c r="CS30" s="239"/>
      <c r="CT30" s="239"/>
      <c r="CU30" s="239"/>
      <c r="CV30" s="239"/>
      <c r="CW30" s="239"/>
      <c r="CX30" s="240"/>
      <c r="CY30" s="240"/>
      <c r="CZ30" s="240"/>
      <c r="DA30" s="240"/>
      <c r="DB30" s="240"/>
      <c r="DC30" s="240"/>
      <c r="DD30" s="240"/>
      <c r="DE30" s="240"/>
      <c r="DF30" s="240"/>
      <c r="DG30" s="240"/>
      <c r="DH30" s="240"/>
      <c r="DI30" s="240"/>
      <c r="DJ30" s="240"/>
      <c r="DK30" s="240"/>
      <c r="DL30" s="240"/>
      <c r="DM30" s="240"/>
      <c r="DN30" s="240"/>
      <c r="DO30" s="240"/>
      <c r="DP30" s="240"/>
      <c r="DQ30" s="240"/>
      <c r="DR30" s="240"/>
      <c r="DS30" s="240"/>
      <c r="DT30" s="240"/>
      <c r="DU30" s="240"/>
      <c r="DV30" s="240"/>
      <c r="DW30" s="240"/>
      <c r="DX30" s="240"/>
      <c r="DY30" s="240"/>
      <c r="DZ30" s="240"/>
      <c r="EA30" s="240"/>
      <c r="EB30" s="240"/>
      <c r="EC30" s="240"/>
      <c r="ED30" s="240"/>
      <c r="EE30" s="240"/>
      <c r="EF30" s="240"/>
      <c r="EG30" s="240"/>
      <c r="EH30" s="240"/>
      <c r="EI30" s="240"/>
      <c r="EJ30" s="240"/>
      <c r="EK30" s="240"/>
      <c r="EL30" s="240"/>
      <c r="EM30" s="240"/>
      <c r="EN30" s="240"/>
      <c r="EO30" s="240"/>
      <c r="EP30" s="240"/>
      <c r="EQ30" s="240"/>
      <c r="ER30" s="240"/>
      <c r="ES30" s="240"/>
      <c r="ET30" s="240"/>
      <c r="EU30" s="240"/>
      <c r="EV30" s="240"/>
      <c r="EW30" s="240"/>
      <c r="EX30" s="240"/>
      <c r="EY30" s="240"/>
      <c r="EZ30" s="240"/>
      <c r="FA30" s="240"/>
      <c r="FB30" s="240"/>
      <c r="FC30" s="240"/>
      <c r="FD30" s="240"/>
      <c r="FE30" s="240"/>
      <c r="FF30" s="240"/>
      <c r="FG30" s="240"/>
      <c r="FH30" s="240"/>
      <c r="FI30" s="240"/>
      <c r="FJ30" s="240"/>
      <c r="FK30" s="240"/>
      <c r="FL30" s="240"/>
      <c r="FM30" s="240"/>
      <c r="FN30" s="240"/>
      <c r="FO30" s="240"/>
      <c r="FP30" s="240"/>
      <c r="FQ30" s="240"/>
      <c r="FR30" s="240"/>
      <c r="FS30" s="240"/>
      <c r="FT30" s="240"/>
      <c r="FU30" s="240"/>
      <c r="FV30" s="240"/>
      <c r="FW30" s="240"/>
      <c r="FX30" s="240"/>
      <c r="FY30" s="240"/>
      <c r="FZ30" s="240"/>
      <c r="GA30" s="240"/>
      <c r="GB30" s="240"/>
      <c r="GC30" s="240"/>
      <c r="GD30" s="240"/>
      <c r="GE30" s="240"/>
      <c r="GF30" s="240"/>
      <c r="GG30" s="240"/>
      <c r="GH30" s="240"/>
      <c r="GI30" s="240"/>
      <c r="GJ30" s="240"/>
      <c r="GK30" s="240"/>
      <c r="GL30" s="240"/>
      <c r="GM30" s="240"/>
      <c r="GN30" s="240"/>
      <c r="GO30" s="240"/>
      <c r="GP30" s="240"/>
      <c r="GQ30" s="240"/>
      <c r="GR30" s="240"/>
      <c r="GS30" s="240"/>
      <c r="GT30" s="240"/>
      <c r="GU30" s="240"/>
      <c r="GV30" s="240"/>
      <c r="GW30" s="240"/>
      <c r="GX30" s="240"/>
      <c r="GY30" s="240"/>
      <c r="GZ30" s="240"/>
      <c r="HA30" s="240"/>
      <c r="HB30" s="240"/>
      <c r="HC30" s="240"/>
      <c r="HD30" s="240"/>
      <c r="HE30" s="240"/>
      <c r="HF30" s="240"/>
      <c r="HG30" s="240"/>
      <c r="HH30" s="240"/>
      <c r="HI30" s="240"/>
      <c r="HJ30" s="240"/>
      <c r="HK30" s="240"/>
      <c r="HL30" s="240"/>
      <c r="HM30" s="240"/>
      <c r="HN30" s="240"/>
      <c r="HO30" s="240"/>
      <c r="HP30" s="240"/>
      <c r="HQ30" s="240"/>
      <c r="HR30" s="240"/>
      <c r="HS30" s="240"/>
      <c r="HT30" s="240"/>
      <c r="HU30" s="240"/>
      <c r="HV30" s="240"/>
      <c r="HW30" s="240"/>
      <c r="HX30" s="240"/>
      <c r="HY30" s="240"/>
      <c r="HZ30" s="240"/>
      <c r="IA30" s="240"/>
      <c r="IB30" s="240"/>
      <c r="IC30" s="240"/>
      <c r="ID30" s="240"/>
      <c r="IE30" s="240"/>
      <c r="IF30" s="240"/>
      <c r="IG30" s="240"/>
      <c r="IH30" s="240"/>
      <c r="II30" s="240"/>
      <c r="IJ30" s="240"/>
      <c r="IK30" s="240"/>
      <c r="IL30" s="240"/>
      <c r="IM30" s="240"/>
      <c r="IN30" s="240"/>
      <c r="IO30" s="240"/>
      <c r="IP30" s="240"/>
      <c r="IQ30" s="240"/>
      <c r="IR30" s="240"/>
      <c r="IS30" s="240"/>
      <c r="IT30" s="240"/>
      <c r="IU30" s="240"/>
      <c r="IV30" s="240"/>
      <c r="IW30" s="240"/>
      <c r="IX30" s="240"/>
      <c r="IY30" s="240"/>
      <c r="IZ30" s="240"/>
      <c r="JA30" s="240"/>
      <c r="JB30" s="240"/>
      <c r="JC30" s="240"/>
      <c r="JD30" s="240"/>
      <c r="JE30" s="240"/>
      <c r="JF30" s="240"/>
      <c r="JG30" s="240"/>
      <c r="JH30" s="240"/>
      <c r="JI30" s="240"/>
      <c r="JJ30" s="240"/>
      <c r="JK30" s="240"/>
      <c r="JL30" s="240"/>
      <c r="JM30" s="240"/>
      <c r="JN30" s="240"/>
      <c r="JO30" s="240"/>
      <c r="JP30" s="240"/>
      <c r="JQ30" s="240"/>
      <c r="JR30" s="240"/>
      <c r="JS30" s="240"/>
      <c r="JT30" s="240"/>
      <c r="JU30" s="242"/>
      <c r="JV30" s="238"/>
    </row>
    <row r="31" spans="2:282" s="226" customFormat="1" ht="18" customHeight="1">
      <c r="B31" s="224">
        <v>101</v>
      </c>
      <c r="C31" s="224"/>
      <c r="D31" s="302"/>
      <c r="E31" s="302"/>
      <c r="F31" s="321"/>
      <c r="G31" s="220" t="s">
        <v>10</v>
      </c>
      <c r="H31" s="8">
        <v>43902</v>
      </c>
      <c r="I31" s="8">
        <v>43918</v>
      </c>
      <c r="J31" s="9">
        <f t="shared" si="2"/>
        <v>17</v>
      </c>
      <c r="K31" s="225"/>
      <c r="L31" s="258"/>
      <c r="M31" s="239"/>
      <c r="N31" s="239"/>
      <c r="O31" s="239"/>
      <c r="P31" s="239"/>
      <c r="Q31" s="239"/>
      <c r="R31" s="239"/>
      <c r="S31" s="239"/>
      <c r="T31" s="239"/>
      <c r="U31" s="239"/>
      <c r="V31" s="239"/>
      <c r="W31" s="239"/>
      <c r="X31" s="239"/>
      <c r="Y31" s="239"/>
      <c r="Z31" s="239"/>
      <c r="AA31" s="239"/>
      <c r="AB31" s="239"/>
      <c r="AC31" s="239"/>
      <c r="AD31" s="239"/>
      <c r="AE31" s="239"/>
      <c r="AF31" s="239"/>
      <c r="AG31" s="239"/>
      <c r="AH31" s="239"/>
      <c r="AI31" s="239"/>
      <c r="AJ31" s="239"/>
      <c r="AK31" s="239"/>
      <c r="AL31" s="239"/>
      <c r="AM31" s="239"/>
      <c r="AN31" s="239"/>
      <c r="AO31" s="239"/>
      <c r="AP31" s="239"/>
      <c r="AQ31" s="239"/>
      <c r="AR31" s="239"/>
      <c r="AS31" s="239"/>
      <c r="AT31" s="240"/>
      <c r="AU31" s="241"/>
      <c r="AV31" s="239"/>
      <c r="AW31" s="239"/>
      <c r="AX31" s="239"/>
      <c r="AY31" s="239"/>
      <c r="AZ31" s="239"/>
      <c r="BA31" s="239"/>
      <c r="BB31" s="239"/>
      <c r="BC31" s="239"/>
      <c r="BD31" s="239"/>
      <c r="BE31" s="239"/>
      <c r="BF31" s="239"/>
      <c r="BG31" s="239"/>
      <c r="BH31" s="239"/>
      <c r="BI31" s="239"/>
      <c r="BJ31" s="239"/>
      <c r="BK31" s="239"/>
      <c r="BL31" s="239"/>
      <c r="BM31" s="239"/>
      <c r="BN31" s="239"/>
      <c r="BO31" s="239"/>
      <c r="BP31" s="239"/>
      <c r="BQ31" s="239"/>
      <c r="BR31" s="239"/>
      <c r="BS31" s="239"/>
      <c r="BT31" s="239"/>
      <c r="BU31" s="239"/>
      <c r="BV31" s="239"/>
      <c r="BW31" s="239"/>
      <c r="BX31" s="239"/>
      <c r="BY31" s="239"/>
      <c r="BZ31" s="239"/>
      <c r="CA31" s="239"/>
      <c r="CB31" s="239"/>
      <c r="CC31" s="239"/>
      <c r="CD31" s="239"/>
      <c r="CE31" s="239"/>
      <c r="CF31" s="239"/>
      <c r="CG31" s="239"/>
      <c r="CH31" s="239"/>
      <c r="CI31" s="239"/>
      <c r="CJ31" s="239"/>
      <c r="CK31" s="239"/>
      <c r="CL31" s="239"/>
      <c r="CM31" s="239"/>
      <c r="CN31" s="239"/>
      <c r="CO31" s="239"/>
      <c r="CP31" s="239"/>
      <c r="CQ31" s="239"/>
      <c r="CR31" s="239"/>
      <c r="CS31" s="239"/>
      <c r="CT31" s="239"/>
      <c r="CU31" s="239"/>
      <c r="CV31" s="239"/>
      <c r="CW31" s="239"/>
      <c r="CX31" s="240"/>
      <c r="CY31" s="240"/>
      <c r="CZ31" s="240"/>
      <c r="DA31" s="240"/>
      <c r="DB31" s="240"/>
      <c r="DC31" s="240"/>
      <c r="DD31" s="240"/>
      <c r="DE31" s="240"/>
      <c r="DF31" s="240"/>
      <c r="DG31" s="240"/>
      <c r="DH31" s="240"/>
      <c r="DI31" s="240"/>
      <c r="DJ31" s="240"/>
      <c r="DK31" s="240"/>
      <c r="DL31" s="240"/>
      <c r="DM31" s="240"/>
      <c r="DN31" s="240"/>
      <c r="DO31" s="240"/>
      <c r="DP31" s="240"/>
      <c r="DQ31" s="240"/>
      <c r="DR31" s="240"/>
      <c r="DS31" s="240"/>
      <c r="DT31" s="240"/>
      <c r="DU31" s="240"/>
      <c r="DV31" s="240"/>
      <c r="DW31" s="240"/>
      <c r="DX31" s="240"/>
      <c r="DY31" s="240"/>
      <c r="DZ31" s="240"/>
      <c r="EA31" s="240"/>
      <c r="EB31" s="240"/>
      <c r="EC31" s="240"/>
      <c r="ED31" s="240"/>
      <c r="EE31" s="240"/>
      <c r="EF31" s="240"/>
      <c r="EG31" s="240"/>
      <c r="EH31" s="240"/>
      <c r="EI31" s="240"/>
      <c r="EJ31" s="240"/>
      <c r="EK31" s="240"/>
      <c r="EL31" s="240"/>
      <c r="EM31" s="240"/>
      <c r="EN31" s="240"/>
      <c r="EO31" s="240"/>
      <c r="EP31" s="240"/>
      <c r="EQ31" s="240"/>
      <c r="ER31" s="240"/>
      <c r="ES31" s="240"/>
      <c r="ET31" s="240"/>
      <c r="EU31" s="240"/>
      <c r="EV31" s="240"/>
      <c r="EW31" s="240"/>
      <c r="EX31" s="240"/>
      <c r="EY31" s="240"/>
      <c r="EZ31" s="240"/>
      <c r="FA31" s="240"/>
      <c r="FB31" s="240"/>
      <c r="FC31" s="240"/>
      <c r="FD31" s="240"/>
      <c r="FE31" s="240"/>
      <c r="FF31" s="240"/>
      <c r="FG31" s="240"/>
      <c r="FH31" s="240"/>
      <c r="FI31" s="240"/>
      <c r="FJ31" s="240"/>
      <c r="FK31" s="240"/>
      <c r="FL31" s="240"/>
      <c r="FM31" s="240"/>
      <c r="FN31" s="240"/>
      <c r="FO31" s="240"/>
      <c r="FP31" s="240"/>
      <c r="FQ31" s="240"/>
      <c r="FR31" s="240"/>
      <c r="FS31" s="240"/>
      <c r="FT31" s="240"/>
      <c r="FU31" s="240"/>
      <c r="FV31" s="240"/>
      <c r="FW31" s="240"/>
      <c r="FX31" s="240"/>
      <c r="FY31" s="240"/>
      <c r="FZ31" s="240"/>
      <c r="GA31" s="240"/>
      <c r="GB31" s="240"/>
      <c r="GC31" s="240"/>
      <c r="GD31" s="240"/>
      <c r="GE31" s="240"/>
      <c r="GF31" s="240"/>
      <c r="GG31" s="240"/>
      <c r="GH31" s="240"/>
      <c r="GI31" s="240"/>
      <c r="GJ31" s="240"/>
      <c r="GK31" s="240"/>
      <c r="GL31" s="240"/>
      <c r="GM31" s="240"/>
      <c r="GN31" s="240"/>
      <c r="GO31" s="240"/>
      <c r="GP31" s="240"/>
      <c r="GQ31" s="240"/>
      <c r="GR31" s="240"/>
      <c r="GS31" s="240"/>
      <c r="GT31" s="240"/>
      <c r="GU31" s="240"/>
      <c r="GV31" s="240"/>
      <c r="GW31" s="240"/>
      <c r="GX31" s="240"/>
      <c r="GY31" s="240"/>
      <c r="GZ31" s="240"/>
      <c r="HA31" s="240"/>
      <c r="HB31" s="240"/>
      <c r="HC31" s="240"/>
      <c r="HD31" s="240"/>
      <c r="HE31" s="240"/>
      <c r="HF31" s="240"/>
      <c r="HG31" s="240"/>
      <c r="HH31" s="240"/>
      <c r="HI31" s="240"/>
      <c r="HJ31" s="240"/>
      <c r="HK31" s="240"/>
      <c r="HL31" s="240"/>
      <c r="HM31" s="240"/>
      <c r="HN31" s="240"/>
      <c r="HO31" s="240"/>
      <c r="HP31" s="240"/>
      <c r="HQ31" s="240"/>
      <c r="HR31" s="240"/>
      <c r="HS31" s="240"/>
      <c r="HT31" s="240"/>
      <c r="HU31" s="240"/>
      <c r="HV31" s="240"/>
      <c r="HW31" s="240"/>
      <c r="HX31" s="240"/>
      <c r="HY31" s="240"/>
      <c r="HZ31" s="240"/>
      <c r="IA31" s="240"/>
      <c r="IB31" s="240"/>
      <c r="IC31" s="240"/>
      <c r="ID31" s="240"/>
      <c r="IE31" s="240"/>
      <c r="IF31" s="240"/>
      <c r="IG31" s="240"/>
      <c r="IH31" s="240"/>
      <c r="II31" s="240"/>
      <c r="IJ31" s="240"/>
      <c r="IK31" s="240"/>
      <c r="IL31" s="240"/>
      <c r="IM31" s="240"/>
      <c r="IN31" s="240"/>
      <c r="IO31" s="240"/>
      <c r="IP31" s="240"/>
      <c r="IQ31" s="240"/>
      <c r="IR31" s="240"/>
      <c r="IS31" s="240"/>
      <c r="IT31" s="240"/>
      <c r="IU31" s="240"/>
      <c r="IV31" s="240"/>
      <c r="IW31" s="240"/>
      <c r="IX31" s="240"/>
      <c r="IY31" s="240"/>
      <c r="IZ31" s="240"/>
      <c r="JA31" s="240"/>
      <c r="JB31" s="240"/>
      <c r="JC31" s="240"/>
      <c r="JD31" s="240"/>
      <c r="JE31" s="240"/>
      <c r="JF31" s="240"/>
      <c r="JG31" s="240"/>
      <c r="JH31" s="240"/>
      <c r="JI31" s="240"/>
      <c r="JJ31" s="240"/>
      <c r="JK31" s="240"/>
      <c r="JL31" s="240"/>
      <c r="JM31" s="240"/>
      <c r="JN31" s="240"/>
      <c r="JO31" s="240"/>
      <c r="JP31" s="240"/>
      <c r="JQ31" s="240"/>
      <c r="JR31" s="240"/>
      <c r="JS31" s="240"/>
      <c r="JT31" s="240"/>
      <c r="JU31" s="242"/>
      <c r="JV31" s="238"/>
    </row>
    <row r="32" spans="2:282" s="226" customFormat="1" ht="18" customHeight="1">
      <c r="B32" s="224">
        <v>101</v>
      </c>
      <c r="C32" s="224"/>
      <c r="D32" s="302"/>
      <c r="E32" s="302"/>
      <c r="F32" s="322"/>
      <c r="G32" s="220" t="s">
        <v>11</v>
      </c>
      <c r="H32" s="8">
        <v>43904</v>
      </c>
      <c r="I32" s="8">
        <v>43919</v>
      </c>
      <c r="J32" s="9">
        <f t="shared" si="2"/>
        <v>16</v>
      </c>
      <c r="K32" s="225"/>
      <c r="L32" s="258"/>
      <c r="M32" s="239"/>
      <c r="N32" s="239"/>
      <c r="O32" s="239"/>
      <c r="P32" s="239"/>
      <c r="Q32" s="239"/>
      <c r="R32" s="239"/>
      <c r="S32" s="239"/>
      <c r="T32" s="239"/>
      <c r="U32" s="239"/>
      <c r="V32" s="239"/>
      <c r="W32" s="239"/>
      <c r="X32" s="239"/>
      <c r="Y32" s="239"/>
      <c r="Z32" s="239"/>
      <c r="AA32" s="239"/>
      <c r="AB32" s="239"/>
      <c r="AC32" s="239"/>
      <c r="AD32" s="239"/>
      <c r="AE32" s="239"/>
      <c r="AF32" s="239"/>
      <c r="AG32" s="239"/>
      <c r="AH32" s="239"/>
      <c r="AI32" s="239"/>
      <c r="AJ32" s="239"/>
      <c r="AK32" s="239"/>
      <c r="AL32" s="239"/>
      <c r="AM32" s="239"/>
      <c r="AN32" s="239"/>
      <c r="AO32" s="239"/>
      <c r="AP32" s="239"/>
      <c r="AQ32" s="239"/>
      <c r="AR32" s="239"/>
      <c r="AS32" s="239"/>
      <c r="AT32" s="240"/>
      <c r="AU32" s="241"/>
      <c r="AV32" s="239"/>
      <c r="AW32" s="239"/>
      <c r="AX32" s="239"/>
      <c r="AY32" s="239"/>
      <c r="AZ32" s="239"/>
      <c r="BA32" s="239"/>
      <c r="BB32" s="239"/>
      <c r="BC32" s="239"/>
      <c r="BD32" s="239"/>
      <c r="BE32" s="239"/>
      <c r="BF32" s="239"/>
      <c r="BG32" s="239"/>
      <c r="BH32" s="239"/>
      <c r="BI32" s="239"/>
      <c r="BJ32" s="239"/>
      <c r="BK32" s="239"/>
      <c r="BL32" s="239"/>
      <c r="BM32" s="239"/>
      <c r="BN32" s="239"/>
      <c r="BO32" s="239"/>
      <c r="BP32" s="239"/>
      <c r="BQ32" s="239"/>
      <c r="BR32" s="239"/>
      <c r="BS32" s="239"/>
      <c r="BT32" s="239"/>
      <c r="BU32" s="239"/>
      <c r="BV32" s="239"/>
      <c r="BW32" s="239"/>
      <c r="BX32" s="239"/>
      <c r="BY32" s="239"/>
      <c r="BZ32" s="239"/>
      <c r="CA32" s="239"/>
      <c r="CB32" s="239"/>
      <c r="CC32" s="239"/>
      <c r="CD32" s="239"/>
      <c r="CE32" s="239"/>
      <c r="CF32" s="239"/>
      <c r="CG32" s="239"/>
      <c r="CH32" s="239"/>
      <c r="CI32" s="239"/>
      <c r="CJ32" s="239"/>
      <c r="CK32" s="239"/>
      <c r="CL32" s="239"/>
      <c r="CM32" s="239"/>
      <c r="CN32" s="239"/>
      <c r="CO32" s="239"/>
      <c r="CP32" s="239"/>
      <c r="CQ32" s="239"/>
      <c r="CR32" s="239"/>
      <c r="CS32" s="239"/>
      <c r="CT32" s="239"/>
      <c r="CU32" s="239"/>
      <c r="CV32" s="239"/>
      <c r="CW32" s="239"/>
      <c r="CX32" s="240"/>
      <c r="CY32" s="240"/>
      <c r="CZ32" s="240"/>
      <c r="DA32" s="240"/>
      <c r="DB32" s="240"/>
      <c r="DC32" s="240"/>
      <c r="DD32" s="240"/>
      <c r="DE32" s="240"/>
      <c r="DF32" s="240"/>
      <c r="DG32" s="240"/>
      <c r="DH32" s="240"/>
      <c r="DI32" s="240"/>
      <c r="DJ32" s="240"/>
      <c r="DK32" s="240"/>
      <c r="DL32" s="240"/>
      <c r="DM32" s="240"/>
      <c r="DN32" s="240"/>
      <c r="DO32" s="240"/>
      <c r="DP32" s="240"/>
      <c r="DQ32" s="240"/>
      <c r="DR32" s="240"/>
      <c r="DS32" s="240"/>
      <c r="DT32" s="240"/>
      <c r="DU32" s="240"/>
      <c r="DV32" s="240"/>
      <c r="DW32" s="240"/>
      <c r="DX32" s="240"/>
      <c r="DY32" s="240"/>
      <c r="DZ32" s="240"/>
      <c r="EA32" s="240"/>
      <c r="EB32" s="240"/>
      <c r="EC32" s="240"/>
      <c r="ED32" s="240"/>
      <c r="EE32" s="240"/>
      <c r="EF32" s="240"/>
      <c r="EG32" s="240"/>
      <c r="EH32" s="240"/>
      <c r="EI32" s="240"/>
      <c r="EJ32" s="240"/>
      <c r="EK32" s="240"/>
      <c r="EL32" s="240"/>
      <c r="EM32" s="240"/>
      <c r="EN32" s="240"/>
      <c r="EO32" s="240"/>
      <c r="EP32" s="240"/>
      <c r="EQ32" s="240"/>
      <c r="ER32" s="240"/>
      <c r="ES32" s="240"/>
      <c r="ET32" s="240"/>
      <c r="EU32" s="240"/>
      <c r="EV32" s="240"/>
      <c r="EW32" s="240"/>
      <c r="EX32" s="240"/>
      <c r="EY32" s="240"/>
      <c r="EZ32" s="240"/>
      <c r="FA32" s="240"/>
      <c r="FB32" s="240"/>
      <c r="FC32" s="240"/>
      <c r="FD32" s="240"/>
      <c r="FE32" s="240"/>
      <c r="FF32" s="240"/>
      <c r="FG32" s="240"/>
      <c r="FH32" s="240"/>
      <c r="FI32" s="240"/>
      <c r="FJ32" s="240"/>
      <c r="FK32" s="240"/>
      <c r="FL32" s="240"/>
      <c r="FM32" s="240"/>
      <c r="FN32" s="240"/>
      <c r="FO32" s="240"/>
      <c r="FP32" s="240"/>
      <c r="FQ32" s="240"/>
      <c r="FR32" s="240"/>
      <c r="FS32" s="240"/>
      <c r="FT32" s="240"/>
      <c r="FU32" s="240"/>
      <c r="FV32" s="240"/>
      <c r="FW32" s="240"/>
      <c r="FX32" s="240"/>
      <c r="FY32" s="240"/>
      <c r="FZ32" s="240"/>
      <c r="GA32" s="240"/>
      <c r="GB32" s="240"/>
      <c r="GC32" s="240"/>
      <c r="GD32" s="240"/>
      <c r="GE32" s="240"/>
      <c r="GF32" s="240"/>
      <c r="GG32" s="240"/>
      <c r="GH32" s="240"/>
      <c r="GI32" s="240"/>
      <c r="GJ32" s="240"/>
      <c r="GK32" s="240"/>
      <c r="GL32" s="240"/>
      <c r="GM32" s="240"/>
      <c r="GN32" s="240"/>
      <c r="GO32" s="240"/>
      <c r="GP32" s="240"/>
      <c r="GQ32" s="240"/>
      <c r="GR32" s="240"/>
      <c r="GS32" s="240"/>
      <c r="GT32" s="240"/>
      <c r="GU32" s="240"/>
      <c r="GV32" s="240"/>
      <c r="GW32" s="240"/>
      <c r="GX32" s="240"/>
      <c r="GY32" s="240"/>
      <c r="GZ32" s="240"/>
      <c r="HA32" s="240"/>
      <c r="HB32" s="240"/>
      <c r="HC32" s="240"/>
      <c r="HD32" s="240"/>
      <c r="HE32" s="240"/>
      <c r="HF32" s="240"/>
      <c r="HG32" s="240"/>
      <c r="HH32" s="240"/>
      <c r="HI32" s="240"/>
      <c r="HJ32" s="240"/>
      <c r="HK32" s="240"/>
      <c r="HL32" s="240"/>
      <c r="HM32" s="240"/>
      <c r="HN32" s="240"/>
      <c r="HO32" s="240"/>
      <c r="HP32" s="240"/>
      <c r="HQ32" s="240"/>
      <c r="HR32" s="240"/>
      <c r="HS32" s="240"/>
      <c r="HT32" s="240"/>
      <c r="HU32" s="240"/>
      <c r="HV32" s="240"/>
      <c r="HW32" s="240"/>
      <c r="HX32" s="240"/>
      <c r="HY32" s="240"/>
      <c r="HZ32" s="240"/>
      <c r="IA32" s="240"/>
      <c r="IB32" s="240"/>
      <c r="IC32" s="240"/>
      <c r="ID32" s="240"/>
      <c r="IE32" s="240"/>
      <c r="IF32" s="240"/>
      <c r="IG32" s="240"/>
      <c r="IH32" s="240"/>
      <c r="II32" s="240"/>
      <c r="IJ32" s="240"/>
      <c r="IK32" s="240"/>
      <c r="IL32" s="240"/>
      <c r="IM32" s="240"/>
      <c r="IN32" s="240"/>
      <c r="IO32" s="240"/>
      <c r="IP32" s="240"/>
      <c r="IQ32" s="240"/>
      <c r="IR32" s="240"/>
      <c r="IS32" s="240"/>
      <c r="IT32" s="240"/>
      <c r="IU32" s="240"/>
      <c r="IV32" s="240"/>
      <c r="IW32" s="240"/>
      <c r="IX32" s="240"/>
      <c r="IY32" s="240"/>
      <c r="IZ32" s="240"/>
      <c r="JA32" s="240"/>
      <c r="JB32" s="240"/>
      <c r="JC32" s="240"/>
      <c r="JD32" s="240"/>
      <c r="JE32" s="240"/>
      <c r="JF32" s="240"/>
      <c r="JG32" s="240"/>
      <c r="JH32" s="240"/>
      <c r="JI32" s="240"/>
      <c r="JJ32" s="240"/>
      <c r="JK32" s="240"/>
      <c r="JL32" s="240"/>
      <c r="JM32" s="240"/>
      <c r="JN32" s="240"/>
      <c r="JO32" s="240"/>
      <c r="JP32" s="240"/>
      <c r="JQ32" s="240"/>
      <c r="JR32" s="240"/>
      <c r="JS32" s="240"/>
      <c r="JT32" s="240"/>
      <c r="JU32" s="242"/>
      <c r="JV32" s="238"/>
    </row>
    <row r="33" spans="1:282" ht="18" customHeight="1">
      <c r="A33" s="226"/>
      <c r="B33" s="224">
        <v>101</v>
      </c>
      <c r="D33" s="302"/>
      <c r="E33" s="302"/>
      <c r="F33" s="326" t="s">
        <v>1618</v>
      </c>
      <c r="G33" s="327"/>
      <c r="H33" s="8">
        <v>43922</v>
      </c>
      <c r="I33" s="8">
        <v>43923</v>
      </c>
      <c r="J33" s="9">
        <f t="shared" si="2"/>
        <v>2</v>
      </c>
      <c r="K33" s="225"/>
      <c r="L33" s="258"/>
      <c r="M33" s="239"/>
      <c r="N33" s="239"/>
      <c r="O33" s="239"/>
      <c r="P33" s="239"/>
      <c r="Q33" s="239"/>
      <c r="R33" s="239"/>
      <c r="S33" s="239"/>
      <c r="T33" s="239"/>
      <c r="U33" s="239"/>
      <c r="V33" s="239"/>
      <c r="W33" s="239"/>
      <c r="X33" s="239"/>
      <c r="Y33" s="239"/>
      <c r="Z33" s="239"/>
      <c r="AA33" s="239"/>
      <c r="AB33" s="239"/>
      <c r="AC33" s="239"/>
      <c r="AD33" s="239"/>
      <c r="AE33" s="239"/>
      <c r="AF33" s="239"/>
      <c r="AG33" s="239"/>
      <c r="AH33" s="239"/>
      <c r="AI33" s="239"/>
      <c r="AJ33" s="239"/>
      <c r="AK33" s="239"/>
      <c r="AL33" s="239"/>
      <c r="AM33" s="239"/>
      <c r="AN33" s="239"/>
      <c r="AO33" s="239"/>
      <c r="AP33" s="239"/>
      <c r="AQ33" s="239"/>
      <c r="AR33" s="239"/>
      <c r="AS33" s="239"/>
      <c r="AT33" s="240"/>
      <c r="AU33" s="241"/>
      <c r="AV33" s="239"/>
      <c r="AW33" s="239"/>
      <c r="AX33" s="239"/>
      <c r="AY33" s="239"/>
      <c r="AZ33" s="239"/>
      <c r="BA33" s="239"/>
      <c r="BB33" s="239"/>
      <c r="BC33" s="239"/>
      <c r="BD33" s="239"/>
      <c r="BE33" s="239"/>
      <c r="BF33" s="239"/>
      <c r="BG33" s="239"/>
      <c r="BH33" s="239"/>
      <c r="BI33" s="239"/>
      <c r="BJ33" s="239"/>
      <c r="BK33" s="239"/>
      <c r="BL33" s="239"/>
      <c r="BM33" s="239"/>
      <c r="BN33" s="239"/>
      <c r="BO33" s="239"/>
      <c r="BP33" s="239"/>
      <c r="BQ33" s="239"/>
      <c r="BR33" s="239"/>
      <c r="BS33" s="239"/>
      <c r="BT33" s="239"/>
      <c r="BU33" s="239"/>
      <c r="BV33" s="239"/>
      <c r="BW33" s="239"/>
      <c r="BX33" s="239"/>
      <c r="BY33" s="239"/>
      <c r="BZ33" s="239"/>
      <c r="CA33" s="239"/>
      <c r="CB33" s="239"/>
      <c r="CC33" s="239"/>
      <c r="CD33" s="239"/>
      <c r="CE33" s="239"/>
      <c r="CF33" s="239"/>
      <c r="CG33" s="239"/>
      <c r="CH33" s="239"/>
      <c r="CI33" s="239"/>
      <c r="CJ33" s="239"/>
      <c r="CK33" s="239"/>
      <c r="CL33" s="239"/>
      <c r="CM33" s="239"/>
      <c r="CN33" s="239"/>
      <c r="CO33" s="239"/>
      <c r="CP33" s="239"/>
      <c r="CQ33" s="239"/>
      <c r="CR33" s="239"/>
      <c r="CS33" s="239"/>
      <c r="CT33" s="239"/>
      <c r="CU33" s="239"/>
      <c r="CV33" s="239"/>
      <c r="CW33" s="239"/>
      <c r="CX33" s="240"/>
      <c r="CY33" s="240"/>
      <c r="CZ33" s="240"/>
      <c r="DA33" s="240"/>
      <c r="DB33" s="240"/>
      <c r="DC33" s="240"/>
      <c r="DD33" s="240"/>
      <c r="DE33" s="240"/>
      <c r="DF33" s="240"/>
      <c r="DG33" s="240"/>
      <c r="DH33" s="240"/>
      <c r="DI33" s="240"/>
      <c r="DJ33" s="240"/>
      <c r="DK33" s="240"/>
      <c r="DL33" s="240"/>
      <c r="DM33" s="240"/>
      <c r="DN33" s="240"/>
      <c r="DO33" s="240"/>
      <c r="DP33" s="240"/>
      <c r="DQ33" s="240"/>
      <c r="DR33" s="240"/>
      <c r="DS33" s="240"/>
      <c r="DT33" s="240"/>
      <c r="DU33" s="240"/>
      <c r="DV33" s="240"/>
      <c r="DW33" s="240"/>
      <c r="DX33" s="240"/>
      <c r="DY33" s="240"/>
      <c r="DZ33" s="240"/>
      <c r="EA33" s="240"/>
      <c r="EB33" s="240"/>
      <c r="EC33" s="240"/>
      <c r="ED33" s="240"/>
      <c r="EE33" s="240"/>
      <c r="EF33" s="240"/>
      <c r="EG33" s="240"/>
      <c r="EH33" s="240"/>
      <c r="EI33" s="240"/>
      <c r="EJ33" s="240"/>
      <c r="EK33" s="240"/>
      <c r="EL33" s="240"/>
      <c r="EM33" s="240"/>
      <c r="EN33" s="240"/>
      <c r="EO33" s="240"/>
      <c r="EP33" s="240"/>
      <c r="EQ33" s="240"/>
      <c r="ER33" s="240"/>
      <c r="ES33" s="240"/>
      <c r="ET33" s="240"/>
      <c r="EU33" s="240"/>
      <c r="EV33" s="240"/>
      <c r="EW33" s="240"/>
      <c r="EX33" s="240"/>
      <c r="EY33" s="240"/>
      <c r="EZ33" s="240"/>
      <c r="FA33" s="240"/>
      <c r="FB33" s="240"/>
      <c r="FC33" s="240"/>
      <c r="FD33" s="240"/>
      <c r="FE33" s="240"/>
      <c r="FF33" s="240"/>
      <c r="FG33" s="240"/>
      <c r="FH33" s="240"/>
      <c r="FI33" s="240"/>
      <c r="FJ33" s="240"/>
      <c r="FK33" s="240"/>
      <c r="FL33" s="240"/>
      <c r="FM33" s="240"/>
      <c r="FN33" s="240"/>
      <c r="FO33" s="240"/>
      <c r="FP33" s="240"/>
      <c r="FQ33" s="240"/>
      <c r="FR33" s="240"/>
      <c r="FS33" s="240"/>
      <c r="FT33" s="240"/>
      <c r="FU33" s="240"/>
      <c r="FV33" s="240"/>
      <c r="FW33" s="240"/>
      <c r="FX33" s="240"/>
      <c r="FY33" s="240"/>
      <c r="FZ33" s="240"/>
      <c r="GA33" s="240"/>
      <c r="GB33" s="240"/>
      <c r="GC33" s="240"/>
      <c r="GD33" s="240"/>
      <c r="GE33" s="240"/>
      <c r="GF33" s="240"/>
      <c r="GG33" s="240"/>
      <c r="GH33" s="240"/>
      <c r="GI33" s="240"/>
      <c r="GJ33" s="240"/>
      <c r="GK33" s="240"/>
      <c r="GL33" s="240"/>
      <c r="GM33" s="240"/>
      <c r="GN33" s="240"/>
      <c r="GO33" s="240"/>
      <c r="GP33" s="240"/>
      <c r="GQ33" s="240"/>
      <c r="GR33" s="240"/>
      <c r="GS33" s="240"/>
      <c r="GT33" s="240"/>
      <c r="GU33" s="240"/>
      <c r="GV33" s="240"/>
      <c r="GW33" s="240"/>
      <c r="GX33" s="240"/>
      <c r="GY33" s="240"/>
      <c r="GZ33" s="240"/>
      <c r="HA33" s="240"/>
      <c r="HB33" s="240"/>
      <c r="HC33" s="240"/>
      <c r="HD33" s="240"/>
      <c r="HE33" s="240"/>
      <c r="HF33" s="240"/>
      <c r="HG33" s="240"/>
      <c r="HH33" s="240"/>
      <c r="HI33" s="240"/>
      <c r="HJ33" s="240"/>
      <c r="HK33" s="240"/>
      <c r="HL33" s="240"/>
      <c r="HM33" s="240"/>
      <c r="HN33" s="240"/>
      <c r="HO33" s="240"/>
      <c r="HP33" s="240"/>
      <c r="HQ33" s="240"/>
      <c r="HR33" s="240"/>
      <c r="HS33" s="240"/>
      <c r="HT33" s="240"/>
      <c r="HU33" s="240"/>
      <c r="HV33" s="240"/>
      <c r="HW33" s="240"/>
      <c r="HX33" s="240"/>
      <c r="HY33" s="240"/>
      <c r="HZ33" s="240"/>
      <c r="IA33" s="240"/>
      <c r="IB33" s="240"/>
      <c r="IC33" s="240"/>
      <c r="ID33" s="240"/>
      <c r="IE33" s="240"/>
      <c r="IF33" s="240"/>
      <c r="IG33" s="240"/>
      <c r="IH33" s="240"/>
      <c r="II33" s="240"/>
      <c r="IJ33" s="240"/>
      <c r="IK33" s="240"/>
      <c r="IL33" s="240"/>
      <c r="IM33" s="240"/>
      <c r="IN33" s="240"/>
      <c r="IO33" s="240"/>
      <c r="IP33" s="240"/>
      <c r="IQ33" s="240"/>
      <c r="IR33" s="240"/>
      <c r="IS33" s="240"/>
      <c r="IT33" s="240"/>
      <c r="IU33" s="240"/>
      <c r="IV33" s="240"/>
      <c r="IW33" s="240"/>
      <c r="IX33" s="240"/>
      <c r="IY33" s="240"/>
      <c r="IZ33" s="240"/>
      <c r="JA33" s="240"/>
      <c r="JB33" s="240"/>
      <c r="JC33" s="240"/>
      <c r="JD33" s="240"/>
      <c r="JE33" s="240"/>
      <c r="JF33" s="240"/>
      <c r="JG33" s="240"/>
      <c r="JH33" s="240"/>
      <c r="JI33" s="240"/>
      <c r="JJ33" s="240"/>
      <c r="JK33" s="240"/>
      <c r="JL33" s="240"/>
      <c r="JM33" s="240"/>
      <c r="JN33" s="240"/>
      <c r="JO33" s="240"/>
      <c r="JP33" s="240"/>
      <c r="JQ33" s="240"/>
      <c r="JR33" s="240"/>
      <c r="JS33" s="240"/>
      <c r="JT33" s="240"/>
      <c r="JU33" s="242"/>
      <c r="JV33" s="238"/>
    </row>
    <row r="34" spans="1:282" ht="18" customHeight="1" thickBot="1">
      <c r="A34" s="226"/>
      <c r="B34" s="224">
        <v>101</v>
      </c>
      <c r="D34" s="302"/>
      <c r="E34" s="302"/>
      <c r="F34" s="328" t="s">
        <v>15</v>
      </c>
      <c r="G34" s="329"/>
      <c r="H34" s="247">
        <v>43923</v>
      </c>
      <c r="I34" s="247">
        <v>43927</v>
      </c>
      <c r="J34" s="248">
        <f t="shared" si="2"/>
        <v>5</v>
      </c>
      <c r="K34" s="225"/>
      <c r="L34" s="262"/>
      <c r="M34" s="263"/>
      <c r="N34" s="263"/>
      <c r="O34" s="263"/>
      <c r="P34" s="263"/>
      <c r="Q34" s="263"/>
      <c r="R34" s="263"/>
      <c r="S34" s="263"/>
      <c r="T34" s="263"/>
      <c r="U34" s="263"/>
      <c r="V34" s="263"/>
      <c r="W34" s="263"/>
      <c r="X34" s="263"/>
      <c r="Y34" s="263"/>
      <c r="Z34" s="263"/>
      <c r="AA34" s="263"/>
      <c r="AB34" s="263"/>
      <c r="AC34" s="263"/>
      <c r="AD34" s="263"/>
      <c r="AE34" s="263"/>
      <c r="AF34" s="263"/>
      <c r="AG34" s="263"/>
      <c r="AH34" s="263"/>
      <c r="AI34" s="263"/>
      <c r="AJ34" s="263"/>
      <c r="AK34" s="263"/>
      <c r="AL34" s="263"/>
      <c r="AM34" s="263"/>
      <c r="AN34" s="263"/>
      <c r="AO34" s="263"/>
      <c r="AP34" s="263"/>
      <c r="AQ34" s="263"/>
      <c r="AR34" s="263"/>
      <c r="AS34" s="263"/>
      <c r="AT34" s="264"/>
      <c r="AU34" s="265"/>
      <c r="AV34" s="263"/>
      <c r="AW34" s="263"/>
      <c r="AX34" s="263"/>
      <c r="AY34" s="263"/>
      <c r="AZ34" s="263"/>
      <c r="BA34" s="263"/>
      <c r="BB34" s="263"/>
      <c r="BC34" s="263"/>
      <c r="BD34" s="263"/>
      <c r="BE34" s="263"/>
      <c r="BF34" s="263"/>
      <c r="BG34" s="263"/>
      <c r="BH34" s="263"/>
      <c r="BI34" s="263"/>
      <c r="BJ34" s="263"/>
      <c r="BK34" s="263"/>
      <c r="BL34" s="263"/>
      <c r="BM34" s="263"/>
      <c r="BN34" s="263"/>
      <c r="BO34" s="263"/>
      <c r="BP34" s="263"/>
      <c r="BQ34" s="263"/>
      <c r="BR34" s="263"/>
      <c r="BS34" s="263"/>
      <c r="BT34" s="263"/>
      <c r="BU34" s="263"/>
      <c r="BV34" s="263"/>
      <c r="BW34" s="263"/>
      <c r="BX34" s="263"/>
      <c r="BY34" s="263"/>
      <c r="BZ34" s="263"/>
      <c r="CA34" s="263"/>
      <c r="CB34" s="263"/>
      <c r="CC34" s="263"/>
      <c r="CD34" s="263"/>
      <c r="CE34" s="263"/>
      <c r="CF34" s="263"/>
      <c r="CG34" s="263"/>
      <c r="CH34" s="263"/>
      <c r="CI34" s="263"/>
      <c r="CJ34" s="263"/>
      <c r="CK34" s="263"/>
      <c r="CL34" s="263"/>
      <c r="CM34" s="263"/>
      <c r="CN34" s="263"/>
      <c r="CO34" s="263"/>
      <c r="CP34" s="263"/>
      <c r="CQ34" s="263"/>
      <c r="CR34" s="263"/>
      <c r="CS34" s="263"/>
      <c r="CT34" s="263"/>
      <c r="CU34" s="263"/>
      <c r="CV34" s="263"/>
      <c r="CW34" s="263"/>
      <c r="CX34" s="264"/>
      <c r="CY34" s="264"/>
      <c r="CZ34" s="264"/>
      <c r="DA34" s="264"/>
      <c r="DB34" s="264"/>
      <c r="DC34" s="264"/>
      <c r="DD34" s="264"/>
      <c r="DE34" s="264"/>
      <c r="DF34" s="264"/>
      <c r="DG34" s="264"/>
      <c r="DH34" s="264"/>
      <c r="DI34" s="264"/>
      <c r="DJ34" s="264"/>
      <c r="DK34" s="264"/>
      <c r="DL34" s="264"/>
      <c r="DM34" s="264"/>
      <c r="DN34" s="264"/>
      <c r="DO34" s="264"/>
      <c r="DP34" s="264"/>
      <c r="DQ34" s="264"/>
      <c r="DR34" s="264"/>
      <c r="DS34" s="264"/>
      <c r="DT34" s="264"/>
      <c r="DU34" s="264"/>
      <c r="DV34" s="264"/>
      <c r="DW34" s="264"/>
      <c r="DX34" s="264"/>
      <c r="DY34" s="264"/>
      <c r="DZ34" s="264"/>
      <c r="EA34" s="264"/>
      <c r="EB34" s="264"/>
      <c r="EC34" s="264"/>
      <c r="ED34" s="264"/>
      <c r="EE34" s="264"/>
      <c r="EF34" s="264"/>
      <c r="EG34" s="264"/>
      <c r="EH34" s="264"/>
      <c r="EI34" s="264"/>
      <c r="EJ34" s="264"/>
      <c r="EK34" s="264"/>
      <c r="EL34" s="264"/>
      <c r="EM34" s="264"/>
      <c r="EN34" s="264"/>
      <c r="EO34" s="264"/>
      <c r="EP34" s="264"/>
      <c r="EQ34" s="264"/>
      <c r="ER34" s="264"/>
      <c r="ES34" s="264"/>
      <c r="ET34" s="264"/>
      <c r="EU34" s="264"/>
      <c r="EV34" s="264"/>
      <c r="EW34" s="264"/>
      <c r="EX34" s="264"/>
      <c r="EY34" s="264"/>
      <c r="EZ34" s="264"/>
      <c r="FA34" s="264"/>
      <c r="FB34" s="264"/>
      <c r="FC34" s="264"/>
      <c r="FD34" s="264"/>
      <c r="FE34" s="264"/>
      <c r="FF34" s="264"/>
      <c r="FG34" s="264"/>
      <c r="FH34" s="264"/>
      <c r="FI34" s="264"/>
      <c r="FJ34" s="264"/>
      <c r="FK34" s="264"/>
      <c r="FL34" s="264"/>
      <c r="FM34" s="264"/>
      <c r="FN34" s="264"/>
      <c r="FO34" s="264"/>
      <c r="FP34" s="264"/>
      <c r="FQ34" s="264"/>
      <c r="FR34" s="264"/>
      <c r="FS34" s="264"/>
      <c r="FT34" s="264"/>
      <c r="FU34" s="264"/>
      <c r="FV34" s="264"/>
      <c r="FW34" s="264"/>
      <c r="FX34" s="264"/>
      <c r="FY34" s="264"/>
      <c r="FZ34" s="264"/>
      <c r="GA34" s="264"/>
      <c r="GB34" s="264"/>
      <c r="GC34" s="264"/>
      <c r="GD34" s="264"/>
      <c r="GE34" s="264"/>
      <c r="GF34" s="264"/>
      <c r="GG34" s="264"/>
      <c r="GH34" s="264"/>
      <c r="GI34" s="264"/>
      <c r="GJ34" s="264"/>
      <c r="GK34" s="264"/>
      <c r="GL34" s="264"/>
      <c r="GM34" s="264"/>
      <c r="GN34" s="264"/>
      <c r="GO34" s="264"/>
      <c r="GP34" s="264"/>
      <c r="GQ34" s="264"/>
      <c r="GR34" s="264"/>
      <c r="GS34" s="264"/>
      <c r="GT34" s="264"/>
      <c r="GU34" s="264"/>
      <c r="GV34" s="264"/>
      <c r="GW34" s="264"/>
      <c r="GX34" s="264"/>
      <c r="GY34" s="264"/>
      <c r="GZ34" s="264"/>
      <c r="HA34" s="264"/>
      <c r="HB34" s="264"/>
      <c r="HC34" s="264"/>
      <c r="HD34" s="264"/>
      <c r="HE34" s="264"/>
      <c r="HF34" s="264"/>
      <c r="HG34" s="264"/>
      <c r="HH34" s="264"/>
      <c r="HI34" s="264"/>
      <c r="HJ34" s="264"/>
      <c r="HK34" s="264"/>
      <c r="HL34" s="264"/>
      <c r="HM34" s="264"/>
      <c r="HN34" s="264"/>
      <c r="HO34" s="264"/>
      <c r="HP34" s="264"/>
      <c r="HQ34" s="264"/>
      <c r="HR34" s="264"/>
      <c r="HS34" s="264"/>
      <c r="HT34" s="264"/>
      <c r="HU34" s="264"/>
      <c r="HV34" s="264"/>
      <c r="HW34" s="264"/>
      <c r="HX34" s="264"/>
      <c r="HY34" s="264"/>
      <c r="HZ34" s="264"/>
      <c r="IA34" s="264"/>
      <c r="IB34" s="264"/>
      <c r="IC34" s="264"/>
      <c r="ID34" s="264"/>
      <c r="IE34" s="264"/>
      <c r="IF34" s="264"/>
      <c r="IG34" s="264"/>
      <c r="IH34" s="264"/>
      <c r="II34" s="264"/>
      <c r="IJ34" s="264"/>
      <c r="IK34" s="264"/>
      <c r="IL34" s="264"/>
      <c r="IM34" s="264"/>
      <c r="IN34" s="264"/>
      <c r="IO34" s="264"/>
      <c r="IP34" s="264"/>
      <c r="IQ34" s="264"/>
      <c r="IR34" s="264"/>
      <c r="IS34" s="264"/>
      <c r="IT34" s="264"/>
      <c r="IU34" s="264"/>
      <c r="IV34" s="264"/>
      <c r="IW34" s="264"/>
      <c r="IX34" s="264"/>
      <c r="IY34" s="264"/>
      <c r="IZ34" s="264"/>
      <c r="JA34" s="264"/>
      <c r="JB34" s="264"/>
      <c r="JC34" s="264"/>
      <c r="JD34" s="264"/>
      <c r="JE34" s="264"/>
      <c r="JF34" s="264"/>
      <c r="JG34" s="264"/>
      <c r="JH34" s="264"/>
      <c r="JI34" s="264"/>
      <c r="JJ34" s="264"/>
      <c r="JK34" s="264"/>
      <c r="JL34" s="264"/>
      <c r="JM34" s="264"/>
      <c r="JN34" s="264"/>
      <c r="JO34" s="264"/>
      <c r="JP34" s="264"/>
      <c r="JQ34" s="264"/>
      <c r="JR34" s="264"/>
      <c r="JS34" s="264"/>
      <c r="JT34" s="264"/>
      <c r="JU34" s="266"/>
      <c r="JV34" s="238"/>
    </row>
    <row r="35" spans="1:282" ht="18" customHeight="1">
      <c r="A35" s="226"/>
      <c r="B35" s="224">
        <v>101</v>
      </c>
      <c r="D35" s="302"/>
      <c r="E35" s="302"/>
      <c r="F35" s="330" t="s">
        <v>1614</v>
      </c>
      <c r="G35" s="331"/>
      <c r="H35" s="6">
        <f>H36</f>
        <v>43928</v>
      </c>
      <c r="I35" s="6">
        <f>I46</f>
        <v>43949</v>
      </c>
      <c r="J35" s="7">
        <f t="shared" si="2"/>
        <v>22</v>
      </c>
      <c r="K35" s="225"/>
      <c r="L35" s="257"/>
      <c r="M35" s="234"/>
      <c r="N35" s="234"/>
      <c r="O35" s="234"/>
      <c r="P35" s="234"/>
      <c r="Q35" s="234"/>
      <c r="R35" s="234"/>
      <c r="S35" s="234"/>
      <c r="T35" s="234"/>
      <c r="U35" s="234"/>
      <c r="V35" s="234"/>
      <c r="W35" s="234"/>
      <c r="X35" s="234"/>
      <c r="Y35" s="234"/>
      <c r="Z35" s="234"/>
      <c r="AA35" s="234"/>
      <c r="AB35" s="234"/>
      <c r="AC35" s="234"/>
      <c r="AD35" s="234"/>
      <c r="AE35" s="234"/>
      <c r="AF35" s="234"/>
      <c r="AG35" s="234"/>
      <c r="AH35" s="234"/>
      <c r="AI35" s="234"/>
      <c r="AJ35" s="234"/>
      <c r="AK35" s="234"/>
      <c r="AL35" s="234"/>
      <c r="AM35" s="234"/>
      <c r="AN35" s="234"/>
      <c r="AO35" s="234"/>
      <c r="AP35" s="234"/>
      <c r="AQ35" s="234"/>
      <c r="AR35" s="234"/>
      <c r="AS35" s="234"/>
      <c r="AT35" s="235"/>
      <c r="AU35" s="236"/>
      <c r="AV35" s="234"/>
      <c r="AW35" s="234"/>
      <c r="AX35" s="234"/>
      <c r="AY35" s="234"/>
      <c r="AZ35" s="234"/>
      <c r="BA35" s="234"/>
      <c r="BB35" s="234"/>
      <c r="BC35" s="234"/>
      <c r="BD35" s="234"/>
      <c r="BE35" s="234"/>
      <c r="BF35" s="234"/>
      <c r="BG35" s="234"/>
      <c r="BH35" s="234"/>
      <c r="BI35" s="234"/>
      <c r="BJ35" s="234"/>
      <c r="BK35" s="234"/>
      <c r="BL35" s="234"/>
      <c r="BM35" s="234"/>
      <c r="BN35" s="234"/>
      <c r="BO35" s="234"/>
      <c r="BP35" s="234"/>
      <c r="BQ35" s="234"/>
      <c r="BR35" s="234"/>
      <c r="BS35" s="234"/>
      <c r="BT35" s="234"/>
      <c r="BU35" s="234"/>
      <c r="BV35" s="234"/>
      <c r="BW35" s="234"/>
      <c r="BX35" s="234"/>
      <c r="BY35" s="234"/>
      <c r="BZ35" s="234"/>
      <c r="CA35" s="234"/>
      <c r="CB35" s="234"/>
      <c r="CC35" s="234"/>
      <c r="CD35" s="234"/>
      <c r="CE35" s="234"/>
      <c r="CF35" s="234"/>
      <c r="CG35" s="234"/>
      <c r="CH35" s="234"/>
      <c r="CI35" s="234"/>
      <c r="CJ35" s="234"/>
      <c r="CK35" s="234"/>
      <c r="CL35" s="234"/>
      <c r="CM35" s="234"/>
      <c r="CN35" s="234"/>
      <c r="CO35" s="234"/>
      <c r="CP35" s="234"/>
      <c r="CQ35" s="234"/>
      <c r="CR35" s="234"/>
      <c r="CS35" s="234"/>
      <c r="CT35" s="234"/>
      <c r="CU35" s="234"/>
      <c r="CV35" s="234"/>
      <c r="CW35" s="234"/>
      <c r="CX35" s="235"/>
      <c r="CY35" s="235"/>
      <c r="CZ35" s="235"/>
      <c r="DA35" s="235"/>
      <c r="DB35" s="235"/>
      <c r="DC35" s="235"/>
      <c r="DD35" s="235"/>
      <c r="DE35" s="235"/>
      <c r="DF35" s="235"/>
      <c r="DG35" s="235"/>
      <c r="DH35" s="235"/>
      <c r="DI35" s="235"/>
      <c r="DJ35" s="235"/>
      <c r="DK35" s="235"/>
      <c r="DL35" s="235"/>
      <c r="DM35" s="235"/>
      <c r="DN35" s="235"/>
      <c r="DO35" s="235"/>
      <c r="DP35" s="235"/>
      <c r="DQ35" s="235"/>
      <c r="DR35" s="235"/>
      <c r="DS35" s="235"/>
      <c r="DT35" s="235"/>
      <c r="DU35" s="235"/>
      <c r="DV35" s="235"/>
      <c r="DW35" s="235"/>
      <c r="DX35" s="235"/>
      <c r="DY35" s="235"/>
      <c r="DZ35" s="235"/>
      <c r="EA35" s="235"/>
      <c r="EB35" s="235"/>
      <c r="EC35" s="235"/>
      <c r="ED35" s="235"/>
      <c r="EE35" s="235"/>
      <c r="EF35" s="235"/>
      <c r="EG35" s="235"/>
      <c r="EH35" s="235"/>
      <c r="EI35" s="235"/>
      <c r="EJ35" s="235"/>
      <c r="EK35" s="235"/>
      <c r="EL35" s="235"/>
      <c r="EM35" s="235"/>
      <c r="EN35" s="235"/>
      <c r="EO35" s="235"/>
      <c r="EP35" s="235"/>
      <c r="EQ35" s="235"/>
      <c r="ER35" s="235"/>
      <c r="ES35" s="235"/>
      <c r="ET35" s="235"/>
      <c r="EU35" s="235"/>
      <c r="EV35" s="235"/>
      <c r="EW35" s="235"/>
      <c r="EX35" s="235"/>
      <c r="EY35" s="235"/>
      <c r="EZ35" s="235"/>
      <c r="FA35" s="235"/>
      <c r="FB35" s="235"/>
      <c r="FC35" s="235"/>
      <c r="FD35" s="235"/>
      <c r="FE35" s="235"/>
      <c r="FF35" s="235"/>
      <c r="FG35" s="235"/>
      <c r="FH35" s="235"/>
      <c r="FI35" s="235"/>
      <c r="FJ35" s="235"/>
      <c r="FK35" s="235"/>
      <c r="FL35" s="235"/>
      <c r="FM35" s="235"/>
      <c r="FN35" s="235"/>
      <c r="FO35" s="235"/>
      <c r="FP35" s="235"/>
      <c r="FQ35" s="235"/>
      <c r="FR35" s="235"/>
      <c r="FS35" s="235"/>
      <c r="FT35" s="235"/>
      <c r="FU35" s="235"/>
      <c r="FV35" s="235"/>
      <c r="FW35" s="235"/>
      <c r="FX35" s="235"/>
      <c r="FY35" s="235"/>
      <c r="FZ35" s="235"/>
      <c r="GA35" s="235"/>
      <c r="GB35" s="235"/>
      <c r="GC35" s="235"/>
      <c r="GD35" s="235"/>
      <c r="GE35" s="235"/>
      <c r="GF35" s="235"/>
      <c r="GG35" s="235"/>
      <c r="GH35" s="235"/>
      <c r="GI35" s="235"/>
      <c r="GJ35" s="235"/>
      <c r="GK35" s="235"/>
      <c r="GL35" s="235"/>
      <c r="GM35" s="235"/>
      <c r="GN35" s="235"/>
      <c r="GO35" s="235"/>
      <c r="GP35" s="235"/>
      <c r="GQ35" s="235"/>
      <c r="GR35" s="235"/>
      <c r="GS35" s="235"/>
      <c r="GT35" s="235"/>
      <c r="GU35" s="235"/>
      <c r="GV35" s="235"/>
      <c r="GW35" s="235"/>
      <c r="GX35" s="235"/>
      <c r="GY35" s="235"/>
      <c r="GZ35" s="235"/>
      <c r="HA35" s="235"/>
      <c r="HB35" s="235"/>
      <c r="HC35" s="235"/>
      <c r="HD35" s="235"/>
      <c r="HE35" s="235"/>
      <c r="HF35" s="235"/>
      <c r="HG35" s="235"/>
      <c r="HH35" s="235"/>
      <c r="HI35" s="235"/>
      <c r="HJ35" s="235"/>
      <c r="HK35" s="235"/>
      <c r="HL35" s="235"/>
      <c r="HM35" s="235"/>
      <c r="HN35" s="235"/>
      <c r="HO35" s="235"/>
      <c r="HP35" s="235"/>
      <c r="HQ35" s="235"/>
      <c r="HR35" s="235"/>
      <c r="HS35" s="235"/>
      <c r="HT35" s="235"/>
      <c r="HU35" s="235"/>
      <c r="HV35" s="235"/>
      <c r="HW35" s="235"/>
      <c r="HX35" s="235"/>
      <c r="HY35" s="235"/>
      <c r="HZ35" s="235"/>
      <c r="IA35" s="235"/>
      <c r="IB35" s="235"/>
      <c r="IC35" s="235"/>
      <c r="ID35" s="235"/>
      <c r="IE35" s="235"/>
      <c r="IF35" s="235"/>
      <c r="IG35" s="235"/>
      <c r="IH35" s="235"/>
      <c r="II35" s="235"/>
      <c r="IJ35" s="235"/>
      <c r="IK35" s="235"/>
      <c r="IL35" s="235"/>
      <c r="IM35" s="235"/>
      <c r="IN35" s="235"/>
      <c r="IO35" s="235"/>
      <c r="IP35" s="235"/>
      <c r="IQ35" s="235"/>
      <c r="IR35" s="235"/>
      <c r="IS35" s="235"/>
      <c r="IT35" s="235"/>
      <c r="IU35" s="235"/>
      <c r="IV35" s="235"/>
      <c r="IW35" s="235"/>
      <c r="IX35" s="235"/>
      <c r="IY35" s="235"/>
      <c r="IZ35" s="235"/>
      <c r="JA35" s="235"/>
      <c r="JB35" s="235"/>
      <c r="JC35" s="235"/>
      <c r="JD35" s="235"/>
      <c r="JE35" s="235"/>
      <c r="JF35" s="235"/>
      <c r="JG35" s="235"/>
      <c r="JH35" s="235"/>
      <c r="JI35" s="235"/>
      <c r="JJ35" s="235"/>
      <c r="JK35" s="235"/>
      <c r="JL35" s="235"/>
      <c r="JM35" s="235"/>
      <c r="JN35" s="235"/>
      <c r="JO35" s="235"/>
      <c r="JP35" s="235"/>
      <c r="JQ35" s="235"/>
      <c r="JR35" s="235"/>
      <c r="JS35" s="235"/>
      <c r="JT35" s="235"/>
      <c r="JU35" s="237"/>
      <c r="JV35" s="238"/>
    </row>
    <row r="36" spans="1:282" ht="18" customHeight="1">
      <c r="A36" s="226"/>
      <c r="B36" s="224">
        <v>101</v>
      </c>
      <c r="D36" s="302"/>
      <c r="E36" s="302"/>
      <c r="F36" s="313" t="s">
        <v>1615</v>
      </c>
      <c r="G36" s="186" t="s">
        <v>1550</v>
      </c>
      <c r="H36" s="8">
        <v>43928</v>
      </c>
      <c r="I36" s="8">
        <v>43938</v>
      </c>
      <c r="J36" s="9">
        <f t="shared" si="2"/>
        <v>11</v>
      </c>
      <c r="K36" s="225"/>
      <c r="L36" s="258"/>
      <c r="M36" s="239"/>
      <c r="N36" s="239"/>
      <c r="O36" s="239"/>
      <c r="P36" s="239"/>
      <c r="Q36" s="239"/>
      <c r="R36" s="239"/>
      <c r="S36" s="239"/>
      <c r="T36" s="239"/>
      <c r="U36" s="239"/>
      <c r="V36" s="239"/>
      <c r="W36" s="239"/>
      <c r="X36" s="239"/>
      <c r="Y36" s="239"/>
      <c r="Z36" s="239"/>
      <c r="AA36" s="239"/>
      <c r="AB36" s="239"/>
      <c r="AC36" s="239"/>
      <c r="AD36" s="239"/>
      <c r="AE36" s="239"/>
      <c r="AF36" s="239"/>
      <c r="AG36" s="239"/>
      <c r="AH36" s="239"/>
      <c r="AI36" s="239"/>
      <c r="AJ36" s="239"/>
      <c r="AK36" s="239"/>
      <c r="AL36" s="239"/>
      <c r="AM36" s="239"/>
      <c r="AN36" s="239"/>
      <c r="AO36" s="239"/>
      <c r="AP36" s="239"/>
      <c r="AQ36" s="239"/>
      <c r="AR36" s="239"/>
      <c r="AS36" s="239"/>
      <c r="AT36" s="240"/>
      <c r="AU36" s="241"/>
      <c r="AV36" s="239"/>
      <c r="AW36" s="239"/>
      <c r="AX36" s="239"/>
      <c r="AY36" s="239"/>
      <c r="AZ36" s="239"/>
      <c r="BA36" s="239"/>
      <c r="BB36" s="239"/>
      <c r="BC36" s="239"/>
      <c r="BD36" s="239"/>
      <c r="BE36" s="239"/>
      <c r="BF36" s="239"/>
      <c r="BG36" s="239"/>
      <c r="BH36" s="239"/>
      <c r="BI36" s="239"/>
      <c r="BJ36" s="239"/>
      <c r="BK36" s="239"/>
      <c r="BL36" s="239"/>
      <c r="BM36" s="239"/>
      <c r="BN36" s="239"/>
      <c r="BO36" s="239"/>
      <c r="BP36" s="239"/>
      <c r="BQ36" s="239"/>
      <c r="BR36" s="239"/>
      <c r="BS36" s="239"/>
      <c r="BT36" s="239"/>
      <c r="BU36" s="239"/>
      <c r="BV36" s="239"/>
      <c r="BW36" s="239"/>
      <c r="BX36" s="239"/>
      <c r="BY36" s="239"/>
      <c r="BZ36" s="239"/>
      <c r="CA36" s="239"/>
      <c r="CB36" s="239"/>
      <c r="CC36" s="239"/>
      <c r="CD36" s="239"/>
      <c r="CE36" s="239"/>
      <c r="CF36" s="239"/>
      <c r="CG36" s="239"/>
      <c r="CH36" s="239"/>
      <c r="CI36" s="239"/>
      <c r="CJ36" s="239"/>
      <c r="CK36" s="239"/>
      <c r="CL36" s="239"/>
      <c r="CM36" s="239"/>
      <c r="CN36" s="239"/>
      <c r="CO36" s="239"/>
      <c r="CP36" s="239"/>
      <c r="CQ36" s="239"/>
      <c r="CR36" s="239"/>
      <c r="CS36" s="239"/>
      <c r="CT36" s="239"/>
      <c r="CU36" s="239"/>
      <c r="CV36" s="239"/>
      <c r="CW36" s="239"/>
      <c r="CX36" s="240"/>
      <c r="CY36" s="240"/>
      <c r="CZ36" s="240"/>
      <c r="DA36" s="240"/>
      <c r="DB36" s="240"/>
      <c r="DC36" s="240"/>
      <c r="DD36" s="240"/>
      <c r="DE36" s="240"/>
      <c r="DF36" s="240"/>
      <c r="DG36" s="240"/>
      <c r="DH36" s="240"/>
      <c r="DI36" s="240"/>
      <c r="DJ36" s="240"/>
      <c r="DK36" s="240"/>
      <c r="DL36" s="240"/>
      <c r="DM36" s="240"/>
      <c r="DN36" s="240"/>
      <c r="DO36" s="240"/>
      <c r="DP36" s="240"/>
      <c r="DQ36" s="240"/>
      <c r="DR36" s="240"/>
      <c r="DS36" s="240"/>
      <c r="DT36" s="240"/>
      <c r="DU36" s="240"/>
      <c r="DV36" s="240"/>
      <c r="DW36" s="240"/>
      <c r="DX36" s="240"/>
      <c r="DY36" s="240"/>
      <c r="DZ36" s="240"/>
      <c r="EA36" s="240"/>
      <c r="EB36" s="240"/>
      <c r="EC36" s="240"/>
      <c r="ED36" s="240"/>
      <c r="EE36" s="240"/>
      <c r="EF36" s="240"/>
      <c r="EG36" s="240"/>
      <c r="EH36" s="240"/>
      <c r="EI36" s="240"/>
      <c r="EJ36" s="240"/>
      <c r="EK36" s="240"/>
      <c r="EL36" s="240"/>
      <c r="EM36" s="240"/>
      <c r="EN36" s="240"/>
      <c r="EO36" s="240"/>
      <c r="EP36" s="240"/>
      <c r="EQ36" s="240"/>
      <c r="ER36" s="240"/>
      <c r="ES36" s="240"/>
      <c r="ET36" s="240"/>
      <c r="EU36" s="240"/>
      <c r="EV36" s="240"/>
      <c r="EW36" s="240"/>
      <c r="EX36" s="240"/>
      <c r="EY36" s="240"/>
      <c r="EZ36" s="240"/>
      <c r="FA36" s="240"/>
      <c r="FB36" s="240"/>
      <c r="FC36" s="240"/>
      <c r="FD36" s="240"/>
      <c r="FE36" s="240"/>
      <c r="FF36" s="240"/>
      <c r="FG36" s="240"/>
      <c r="FH36" s="240"/>
      <c r="FI36" s="240"/>
      <c r="FJ36" s="240"/>
      <c r="FK36" s="240"/>
      <c r="FL36" s="240"/>
      <c r="FM36" s="240"/>
      <c r="FN36" s="240"/>
      <c r="FO36" s="240"/>
      <c r="FP36" s="240"/>
      <c r="FQ36" s="240"/>
      <c r="FR36" s="240"/>
      <c r="FS36" s="240"/>
      <c r="FT36" s="240"/>
      <c r="FU36" s="240"/>
      <c r="FV36" s="240"/>
      <c r="FW36" s="240"/>
      <c r="FX36" s="240"/>
      <c r="FY36" s="240"/>
      <c r="FZ36" s="240"/>
      <c r="GA36" s="240"/>
      <c r="GB36" s="240"/>
      <c r="GC36" s="240"/>
      <c r="GD36" s="240"/>
      <c r="GE36" s="240"/>
      <c r="GF36" s="240"/>
      <c r="GG36" s="240"/>
      <c r="GH36" s="240"/>
      <c r="GI36" s="240"/>
      <c r="GJ36" s="240"/>
      <c r="GK36" s="240"/>
      <c r="GL36" s="240"/>
      <c r="GM36" s="240"/>
      <c r="GN36" s="240"/>
      <c r="GO36" s="240"/>
      <c r="GP36" s="240"/>
      <c r="GQ36" s="240"/>
      <c r="GR36" s="240"/>
      <c r="GS36" s="240"/>
      <c r="GT36" s="240"/>
      <c r="GU36" s="240"/>
      <c r="GV36" s="240"/>
      <c r="GW36" s="240"/>
      <c r="GX36" s="240"/>
      <c r="GY36" s="240"/>
      <c r="GZ36" s="240"/>
      <c r="HA36" s="240"/>
      <c r="HB36" s="240"/>
      <c r="HC36" s="240"/>
      <c r="HD36" s="240"/>
      <c r="HE36" s="240"/>
      <c r="HF36" s="240"/>
      <c r="HG36" s="240"/>
      <c r="HH36" s="240"/>
      <c r="HI36" s="240"/>
      <c r="HJ36" s="240"/>
      <c r="HK36" s="240"/>
      <c r="HL36" s="240"/>
      <c r="HM36" s="240"/>
      <c r="HN36" s="240"/>
      <c r="HO36" s="240"/>
      <c r="HP36" s="240"/>
      <c r="HQ36" s="240"/>
      <c r="HR36" s="240"/>
      <c r="HS36" s="240"/>
      <c r="HT36" s="240"/>
      <c r="HU36" s="240"/>
      <c r="HV36" s="240"/>
      <c r="HW36" s="240"/>
      <c r="HX36" s="240"/>
      <c r="HY36" s="240"/>
      <c r="HZ36" s="240"/>
      <c r="IA36" s="240"/>
      <c r="IB36" s="240"/>
      <c r="IC36" s="240"/>
      <c r="ID36" s="240"/>
      <c r="IE36" s="240"/>
      <c r="IF36" s="240"/>
      <c r="IG36" s="240"/>
      <c r="IH36" s="240"/>
      <c r="II36" s="240"/>
      <c r="IJ36" s="240"/>
      <c r="IK36" s="240"/>
      <c r="IL36" s="240"/>
      <c r="IM36" s="240"/>
      <c r="IN36" s="240"/>
      <c r="IO36" s="240"/>
      <c r="IP36" s="240"/>
      <c r="IQ36" s="240"/>
      <c r="IR36" s="240"/>
      <c r="IS36" s="240"/>
      <c r="IT36" s="240"/>
      <c r="IU36" s="240"/>
      <c r="IV36" s="240"/>
      <c r="IW36" s="240"/>
      <c r="IX36" s="240"/>
      <c r="IY36" s="240"/>
      <c r="IZ36" s="240"/>
      <c r="JA36" s="240"/>
      <c r="JB36" s="240"/>
      <c r="JC36" s="240"/>
      <c r="JD36" s="240"/>
      <c r="JE36" s="240"/>
      <c r="JF36" s="240"/>
      <c r="JG36" s="240"/>
      <c r="JH36" s="240"/>
      <c r="JI36" s="240"/>
      <c r="JJ36" s="240"/>
      <c r="JK36" s="240"/>
      <c r="JL36" s="240"/>
      <c r="JM36" s="240"/>
      <c r="JN36" s="240"/>
      <c r="JO36" s="240"/>
      <c r="JP36" s="240"/>
      <c r="JQ36" s="240"/>
      <c r="JR36" s="240"/>
      <c r="JS36" s="240"/>
      <c r="JT36" s="240"/>
      <c r="JU36" s="242"/>
      <c r="JV36" s="238"/>
    </row>
    <row r="37" spans="1:282" ht="18" customHeight="1">
      <c r="A37" s="226"/>
      <c r="B37" s="224">
        <v>101</v>
      </c>
      <c r="D37" s="302"/>
      <c r="E37" s="302"/>
      <c r="F37" s="314"/>
      <c r="G37" s="186" t="s">
        <v>1616</v>
      </c>
      <c r="H37" s="8">
        <v>43928</v>
      </c>
      <c r="I37" s="8">
        <v>43938</v>
      </c>
      <c r="J37" s="9">
        <f t="shared" si="2"/>
        <v>11</v>
      </c>
      <c r="K37" s="225"/>
      <c r="L37" s="258"/>
      <c r="M37" s="239"/>
      <c r="N37" s="239"/>
      <c r="O37" s="239"/>
      <c r="P37" s="239"/>
      <c r="Q37" s="239"/>
      <c r="R37" s="239"/>
      <c r="S37" s="239"/>
      <c r="T37" s="239"/>
      <c r="U37" s="239"/>
      <c r="V37" s="239"/>
      <c r="W37" s="239"/>
      <c r="X37" s="239"/>
      <c r="Y37" s="239"/>
      <c r="Z37" s="239"/>
      <c r="AA37" s="239"/>
      <c r="AB37" s="239"/>
      <c r="AC37" s="239"/>
      <c r="AD37" s="239"/>
      <c r="AE37" s="239"/>
      <c r="AF37" s="239"/>
      <c r="AG37" s="239"/>
      <c r="AH37" s="239"/>
      <c r="AI37" s="239"/>
      <c r="AJ37" s="239"/>
      <c r="AK37" s="239"/>
      <c r="AL37" s="239"/>
      <c r="AM37" s="239"/>
      <c r="AN37" s="239"/>
      <c r="AO37" s="239"/>
      <c r="AP37" s="239"/>
      <c r="AQ37" s="239"/>
      <c r="AR37" s="239"/>
      <c r="AS37" s="239"/>
      <c r="AT37" s="240"/>
      <c r="AU37" s="241"/>
      <c r="AV37" s="239"/>
      <c r="AW37" s="239"/>
      <c r="AX37" s="239"/>
      <c r="AY37" s="239"/>
      <c r="AZ37" s="239"/>
      <c r="BA37" s="239"/>
      <c r="BB37" s="239"/>
      <c r="BC37" s="239"/>
      <c r="BD37" s="239"/>
      <c r="BE37" s="239"/>
      <c r="BF37" s="239"/>
      <c r="BG37" s="239"/>
      <c r="BH37" s="239"/>
      <c r="BI37" s="239"/>
      <c r="BJ37" s="239"/>
      <c r="BK37" s="239"/>
      <c r="BL37" s="239"/>
      <c r="BM37" s="239"/>
      <c r="BN37" s="239"/>
      <c r="BO37" s="239"/>
      <c r="BP37" s="239"/>
      <c r="BQ37" s="239"/>
      <c r="BR37" s="239"/>
      <c r="BS37" s="239"/>
      <c r="BT37" s="239"/>
      <c r="BU37" s="239"/>
      <c r="BV37" s="239"/>
      <c r="BW37" s="239"/>
      <c r="BX37" s="239"/>
      <c r="BY37" s="239"/>
      <c r="BZ37" s="239"/>
      <c r="CA37" s="239"/>
      <c r="CB37" s="239"/>
      <c r="CC37" s="239"/>
      <c r="CD37" s="239"/>
      <c r="CE37" s="239"/>
      <c r="CF37" s="239"/>
      <c r="CG37" s="239"/>
      <c r="CH37" s="239"/>
      <c r="CI37" s="239"/>
      <c r="CJ37" s="239"/>
      <c r="CK37" s="239"/>
      <c r="CL37" s="239"/>
      <c r="CM37" s="239"/>
      <c r="CN37" s="239"/>
      <c r="CO37" s="239"/>
      <c r="CP37" s="239"/>
      <c r="CQ37" s="239"/>
      <c r="CR37" s="239"/>
      <c r="CS37" s="239"/>
      <c r="CT37" s="239"/>
      <c r="CU37" s="239"/>
      <c r="CV37" s="239"/>
      <c r="CW37" s="239"/>
      <c r="CX37" s="240"/>
      <c r="CY37" s="240"/>
      <c r="CZ37" s="240"/>
      <c r="DA37" s="240"/>
      <c r="DB37" s="240"/>
      <c r="DC37" s="240"/>
      <c r="DD37" s="240"/>
      <c r="DE37" s="240"/>
      <c r="DF37" s="240"/>
      <c r="DG37" s="240"/>
      <c r="DH37" s="240"/>
      <c r="DI37" s="240"/>
      <c r="DJ37" s="240"/>
      <c r="DK37" s="240"/>
      <c r="DL37" s="240"/>
      <c r="DM37" s="240"/>
      <c r="DN37" s="240"/>
      <c r="DO37" s="240"/>
      <c r="DP37" s="240"/>
      <c r="DQ37" s="240"/>
      <c r="DR37" s="240"/>
      <c r="DS37" s="240"/>
      <c r="DT37" s="240"/>
      <c r="DU37" s="240"/>
      <c r="DV37" s="240"/>
      <c r="DW37" s="240"/>
      <c r="DX37" s="240"/>
      <c r="DY37" s="240"/>
      <c r="DZ37" s="240"/>
      <c r="EA37" s="240"/>
      <c r="EB37" s="240"/>
      <c r="EC37" s="240"/>
      <c r="ED37" s="240"/>
      <c r="EE37" s="240"/>
      <c r="EF37" s="240"/>
      <c r="EG37" s="240"/>
      <c r="EH37" s="240"/>
      <c r="EI37" s="240"/>
      <c r="EJ37" s="240"/>
      <c r="EK37" s="240"/>
      <c r="EL37" s="240"/>
      <c r="EM37" s="240"/>
      <c r="EN37" s="240"/>
      <c r="EO37" s="240"/>
      <c r="EP37" s="240"/>
      <c r="EQ37" s="240"/>
      <c r="ER37" s="240"/>
      <c r="ES37" s="240"/>
      <c r="ET37" s="240"/>
      <c r="EU37" s="240"/>
      <c r="EV37" s="240"/>
      <c r="EW37" s="240"/>
      <c r="EX37" s="240"/>
      <c r="EY37" s="240"/>
      <c r="EZ37" s="240"/>
      <c r="FA37" s="240"/>
      <c r="FB37" s="240"/>
      <c r="FC37" s="240"/>
      <c r="FD37" s="240"/>
      <c r="FE37" s="240"/>
      <c r="FF37" s="240"/>
      <c r="FG37" s="240"/>
      <c r="FH37" s="240"/>
      <c r="FI37" s="240"/>
      <c r="FJ37" s="240"/>
      <c r="FK37" s="240"/>
      <c r="FL37" s="240"/>
      <c r="FM37" s="240"/>
      <c r="FN37" s="240"/>
      <c r="FO37" s="240"/>
      <c r="FP37" s="240"/>
      <c r="FQ37" s="240"/>
      <c r="FR37" s="240"/>
      <c r="FS37" s="240"/>
      <c r="FT37" s="240"/>
      <c r="FU37" s="240"/>
      <c r="FV37" s="240"/>
      <c r="FW37" s="240"/>
      <c r="FX37" s="240"/>
      <c r="FY37" s="240"/>
      <c r="FZ37" s="240"/>
      <c r="GA37" s="240"/>
      <c r="GB37" s="240"/>
      <c r="GC37" s="240"/>
      <c r="GD37" s="240"/>
      <c r="GE37" s="240"/>
      <c r="GF37" s="240"/>
      <c r="GG37" s="240"/>
      <c r="GH37" s="240"/>
      <c r="GI37" s="240"/>
      <c r="GJ37" s="240"/>
      <c r="GK37" s="240"/>
      <c r="GL37" s="240"/>
      <c r="GM37" s="240"/>
      <c r="GN37" s="240"/>
      <c r="GO37" s="240"/>
      <c r="GP37" s="240"/>
      <c r="GQ37" s="240"/>
      <c r="GR37" s="240"/>
      <c r="GS37" s="240"/>
      <c r="GT37" s="240"/>
      <c r="GU37" s="240"/>
      <c r="GV37" s="240"/>
      <c r="GW37" s="240"/>
      <c r="GX37" s="240"/>
      <c r="GY37" s="240"/>
      <c r="GZ37" s="240"/>
      <c r="HA37" s="240"/>
      <c r="HB37" s="240"/>
      <c r="HC37" s="240"/>
      <c r="HD37" s="240"/>
      <c r="HE37" s="240"/>
      <c r="HF37" s="240"/>
      <c r="HG37" s="240"/>
      <c r="HH37" s="240"/>
      <c r="HI37" s="240"/>
      <c r="HJ37" s="240"/>
      <c r="HK37" s="240"/>
      <c r="HL37" s="240"/>
      <c r="HM37" s="240"/>
      <c r="HN37" s="240"/>
      <c r="HO37" s="240"/>
      <c r="HP37" s="240"/>
      <c r="HQ37" s="240"/>
      <c r="HR37" s="240"/>
      <c r="HS37" s="240"/>
      <c r="HT37" s="240"/>
      <c r="HU37" s="240"/>
      <c r="HV37" s="240"/>
      <c r="HW37" s="240"/>
      <c r="HX37" s="240"/>
      <c r="HY37" s="240"/>
      <c r="HZ37" s="240"/>
      <c r="IA37" s="240"/>
      <c r="IB37" s="240"/>
      <c r="IC37" s="240"/>
      <c r="ID37" s="240"/>
      <c r="IE37" s="240"/>
      <c r="IF37" s="240"/>
      <c r="IG37" s="240"/>
      <c r="IH37" s="240"/>
      <c r="II37" s="240"/>
      <c r="IJ37" s="240"/>
      <c r="IK37" s="240"/>
      <c r="IL37" s="240"/>
      <c r="IM37" s="240"/>
      <c r="IN37" s="240"/>
      <c r="IO37" s="240"/>
      <c r="IP37" s="240"/>
      <c r="IQ37" s="240"/>
      <c r="IR37" s="240"/>
      <c r="IS37" s="240"/>
      <c r="IT37" s="240"/>
      <c r="IU37" s="240"/>
      <c r="IV37" s="240"/>
      <c r="IW37" s="240"/>
      <c r="IX37" s="240"/>
      <c r="IY37" s="240"/>
      <c r="IZ37" s="240"/>
      <c r="JA37" s="240"/>
      <c r="JB37" s="240"/>
      <c r="JC37" s="240"/>
      <c r="JD37" s="240"/>
      <c r="JE37" s="240"/>
      <c r="JF37" s="240"/>
      <c r="JG37" s="240"/>
      <c r="JH37" s="240"/>
      <c r="JI37" s="240"/>
      <c r="JJ37" s="240"/>
      <c r="JK37" s="240"/>
      <c r="JL37" s="240"/>
      <c r="JM37" s="240"/>
      <c r="JN37" s="240"/>
      <c r="JO37" s="240"/>
      <c r="JP37" s="240"/>
      <c r="JQ37" s="240"/>
      <c r="JR37" s="240"/>
      <c r="JS37" s="240"/>
      <c r="JT37" s="240"/>
      <c r="JU37" s="242"/>
      <c r="JV37" s="238"/>
    </row>
    <row r="38" spans="1:282" ht="18" customHeight="1">
      <c r="A38" s="226"/>
      <c r="B38" s="224">
        <v>101</v>
      </c>
      <c r="D38" s="302"/>
      <c r="E38" s="302"/>
      <c r="F38" s="314"/>
      <c r="G38" s="186" t="s">
        <v>8</v>
      </c>
      <c r="H38" s="8">
        <v>43928</v>
      </c>
      <c r="I38" s="8">
        <v>43938</v>
      </c>
      <c r="J38" s="9">
        <f t="shared" si="2"/>
        <v>11</v>
      </c>
      <c r="K38" s="225"/>
      <c r="L38" s="258"/>
      <c r="M38" s="239"/>
      <c r="N38" s="239"/>
      <c r="O38" s="239"/>
      <c r="P38" s="239"/>
      <c r="Q38" s="239"/>
      <c r="R38" s="239"/>
      <c r="S38" s="239"/>
      <c r="T38" s="239"/>
      <c r="U38" s="239"/>
      <c r="V38" s="239"/>
      <c r="W38" s="239"/>
      <c r="X38" s="239"/>
      <c r="Y38" s="239"/>
      <c r="Z38" s="239"/>
      <c r="AA38" s="239"/>
      <c r="AB38" s="239"/>
      <c r="AC38" s="239"/>
      <c r="AD38" s="239"/>
      <c r="AE38" s="239"/>
      <c r="AF38" s="239"/>
      <c r="AG38" s="239"/>
      <c r="AH38" s="239"/>
      <c r="AI38" s="239"/>
      <c r="AJ38" s="239"/>
      <c r="AK38" s="239"/>
      <c r="AL38" s="239"/>
      <c r="AM38" s="239"/>
      <c r="AN38" s="239"/>
      <c r="AO38" s="239"/>
      <c r="AP38" s="239"/>
      <c r="AQ38" s="239"/>
      <c r="AR38" s="239"/>
      <c r="AS38" s="239"/>
      <c r="AT38" s="240"/>
      <c r="AU38" s="241"/>
      <c r="AV38" s="239"/>
      <c r="AW38" s="239"/>
      <c r="AX38" s="239"/>
      <c r="AY38" s="239"/>
      <c r="AZ38" s="239"/>
      <c r="BA38" s="239"/>
      <c r="BB38" s="239"/>
      <c r="BC38" s="239"/>
      <c r="BD38" s="239"/>
      <c r="BE38" s="239"/>
      <c r="BF38" s="239"/>
      <c r="BG38" s="239"/>
      <c r="BH38" s="239"/>
      <c r="BI38" s="239"/>
      <c r="BJ38" s="239"/>
      <c r="BK38" s="239"/>
      <c r="BL38" s="239"/>
      <c r="BM38" s="239"/>
      <c r="BN38" s="239"/>
      <c r="BO38" s="239"/>
      <c r="BP38" s="239"/>
      <c r="BQ38" s="239"/>
      <c r="BR38" s="239"/>
      <c r="BS38" s="239"/>
      <c r="BT38" s="239"/>
      <c r="BU38" s="239"/>
      <c r="BV38" s="239"/>
      <c r="BW38" s="239"/>
      <c r="BX38" s="239"/>
      <c r="BY38" s="239"/>
      <c r="BZ38" s="239"/>
      <c r="CA38" s="239"/>
      <c r="CB38" s="239"/>
      <c r="CC38" s="239"/>
      <c r="CD38" s="239"/>
      <c r="CE38" s="239"/>
      <c r="CF38" s="239"/>
      <c r="CG38" s="239"/>
      <c r="CH38" s="239"/>
      <c r="CI38" s="239"/>
      <c r="CJ38" s="239"/>
      <c r="CK38" s="239"/>
      <c r="CL38" s="239"/>
      <c r="CM38" s="239"/>
      <c r="CN38" s="239"/>
      <c r="CO38" s="239"/>
      <c r="CP38" s="239"/>
      <c r="CQ38" s="239"/>
      <c r="CR38" s="239"/>
      <c r="CS38" s="239"/>
      <c r="CT38" s="239"/>
      <c r="CU38" s="239"/>
      <c r="CV38" s="239"/>
      <c r="CW38" s="239"/>
      <c r="CX38" s="240"/>
      <c r="CY38" s="240"/>
      <c r="CZ38" s="240"/>
      <c r="DA38" s="240"/>
      <c r="DB38" s="240"/>
      <c r="DC38" s="240"/>
      <c r="DD38" s="240"/>
      <c r="DE38" s="240"/>
      <c r="DF38" s="240"/>
      <c r="DG38" s="240"/>
      <c r="DH38" s="240"/>
      <c r="DI38" s="240"/>
      <c r="DJ38" s="240"/>
      <c r="DK38" s="240"/>
      <c r="DL38" s="240"/>
      <c r="DM38" s="240"/>
      <c r="DN38" s="240"/>
      <c r="DO38" s="240"/>
      <c r="DP38" s="240"/>
      <c r="DQ38" s="240"/>
      <c r="DR38" s="240"/>
      <c r="DS38" s="240"/>
      <c r="DT38" s="240"/>
      <c r="DU38" s="240"/>
      <c r="DV38" s="240"/>
      <c r="DW38" s="240"/>
      <c r="DX38" s="240"/>
      <c r="DY38" s="240"/>
      <c r="DZ38" s="240"/>
      <c r="EA38" s="240"/>
      <c r="EB38" s="240"/>
      <c r="EC38" s="240"/>
      <c r="ED38" s="240"/>
      <c r="EE38" s="240"/>
      <c r="EF38" s="240"/>
      <c r="EG38" s="240"/>
      <c r="EH38" s="240"/>
      <c r="EI38" s="240"/>
      <c r="EJ38" s="240"/>
      <c r="EK38" s="240"/>
      <c r="EL38" s="240"/>
      <c r="EM38" s="240"/>
      <c r="EN38" s="240"/>
      <c r="EO38" s="240"/>
      <c r="EP38" s="240"/>
      <c r="EQ38" s="240"/>
      <c r="ER38" s="240"/>
      <c r="ES38" s="240"/>
      <c r="ET38" s="240"/>
      <c r="EU38" s="240"/>
      <c r="EV38" s="240"/>
      <c r="EW38" s="240"/>
      <c r="EX38" s="240"/>
      <c r="EY38" s="240"/>
      <c r="EZ38" s="240"/>
      <c r="FA38" s="240"/>
      <c r="FB38" s="240"/>
      <c r="FC38" s="240"/>
      <c r="FD38" s="240"/>
      <c r="FE38" s="240"/>
      <c r="FF38" s="240"/>
      <c r="FG38" s="240"/>
      <c r="FH38" s="240"/>
      <c r="FI38" s="240"/>
      <c r="FJ38" s="240"/>
      <c r="FK38" s="240"/>
      <c r="FL38" s="240"/>
      <c r="FM38" s="240"/>
      <c r="FN38" s="240"/>
      <c r="FO38" s="240"/>
      <c r="FP38" s="240"/>
      <c r="FQ38" s="240"/>
      <c r="FR38" s="240"/>
      <c r="FS38" s="240"/>
      <c r="FT38" s="240"/>
      <c r="FU38" s="240"/>
      <c r="FV38" s="240"/>
      <c r="FW38" s="240"/>
      <c r="FX38" s="240"/>
      <c r="FY38" s="240"/>
      <c r="FZ38" s="240"/>
      <c r="GA38" s="240"/>
      <c r="GB38" s="240"/>
      <c r="GC38" s="240"/>
      <c r="GD38" s="240"/>
      <c r="GE38" s="240"/>
      <c r="GF38" s="240"/>
      <c r="GG38" s="240"/>
      <c r="GH38" s="240"/>
      <c r="GI38" s="240"/>
      <c r="GJ38" s="240"/>
      <c r="GK38" s="240"/>
      <c r="GL38" s="240"/>
      <c r="GM38" s="240"/>
      <c r="GN38" s="240"/>
      <c r="GO38" s="240"/>
      <c r="GP38" s="240"/>
      <c r="GQ38" s="240"/>
      <c r="GR38" s="240"/>
      <c r="GS38" s="240"/>
      <c r="GT38" s="240"/>
      <c r="GU38" s="240"/>
      <c r="GV38" s="240"/>
      <c r="GW38" s="240"/>
      <c r="GX38" s="240"/>
      <c r="GY38" s="240"/>
      <c r="GZ38" s="240"/>
      <c r="HA38" s="240"/>
      <c r="HB38" s="240"/>
      <c r="HC38" s="240"/>
      <c r="HD38" s="240"/>
      <c r="HE38" s="240"/>
      <c r="HF38" s="240"/>
      <c r="HG38" s="240"/>
      <c r="HH38" s="240"/>
      <c r="HI38" s="240"/>
      <c r="HJ38" s="240"/>
      <c r="HK38" s="240"/>
      <c r="HL38" s="240"/>
      <c r="HM38" s="240"/>
      <c r="HN38" s="240"/>
      <c r="HO38" s="240"/>
      <c r="HP38" s="240"/>
      <c r="HQ38" s="240"/>
      <c r="HR38" s="240"/>
      <c r="HS38" s="240"/>
      <c r="HT38" s="240"/>
      <c r="HU38" s="240"/>
      <c r="HV38" s="240"/>
      <c r="HW38" s="240"/>
      <c r="HX38" s="240"/>
      <c r="HY38" s="240"/>
      <c r="HZ38" s="240"/>
      <c r="IA38" s="240"/>
      <c r="IB38" s="240"/>
      <c r="IC38" s="240"/>
      <c r="ID38" s="240"/>
      <c r="IE38" s="240"/>
      <c r="IF38" s="240"/>
      <c r="IG38" s="240"/>
      <c r="IH38" s="240"/>
      <c r="II38" s="240"/>
      <c r="IJ38" s="240"/>
      <c r="IK38" s="240"/>
      <c r="IL38" s="240"/>
      <c r="IM38" s="240"/>
      <c r="IN38" s="240"/>
      <c r="IO38" s="240"/>
      <c r="IP38" s="240"/>
      <c r="IQ38" s="240"/>
      <c r="IR38" s="240"/>
      <c r="IS38" s="240"/>
      <c r="IT38" s="240"/>
      <c r="IU38" s="240"/>
      <c r="IV38" s="240"/>
      <c r="IW38" s="240"/>
      <c r="IX38" s="240"/>
      <c r="IY38" s="240"/>
      <c r="IZ38" s="240"/>
      <c r="JA38" s="240"/>
      <c r="JB38" s="240"/>
      <c r="JC38" s="240"/>
      <c r="JD38" s="240"/>
      <c r="JE38" s="240"/>
      <c r="JF38" s="240"/>
      <c r="JG38" s="240"/>
      <c r="JH38" s="240"/>
      <c r="JI38" s="240"/>
      <c r="JJ38" s="240"/>
      <c r="JK38" s="240"/>
      <c r="JL38" s="240"/>
      <c r="JM38" s="240"/>
      <c r="JN38" s="240"/>
      <c r="JO38" s="240"/>
      <c r="JP38" s="240"/>
      <c r="JQ38" s="240"/>
      <c r="JR38" s="240"/>
      <c r="JS38" s="240"/>
      <c r="JT38" s="240"/>
      <c r="JU38" s="242"/>
      <c r="JV38" s="238"/>
    </row>
    <row r="39" spans="1:282" ht="18" customHeight="1">
      <c r="A39" s="226"/>
      <c r="B39" s="224">
        <v>101</v>
      </c>
      <c r="D39" s="302"/>
      <c r="E39" s="302"/>
      <c r="F39" s="314"/>
      <c r="G39" s="186" t="s">
        <v>7</v>
      </c>
      <c r="H39" s="8">
        <v>43928</v>
      </c>
      <c r="I39" s="8">
        <v>43938</v>
      </c>
      <c r="J39" s="9">
        <f t="shared" si="2"/>
        <v>11</v>
      </c>
      <c r="K39" s="225"/>
      <c r="L39" s="258"/>
      <c r="M39" s="239"/>
      <c r="N39" s="239"/>
      <c r="O39" s="239"/>
      <c r="P39" s="239"/>
      <c r="Q39" s="239"/>
      <c r="R39" s="239"/>
      <c r="S39" s="239"/>
      <c r="T39" s="239"/>
      <c r="U39" s="239"/>
      <c r="V39" s="239"/>
      <c r="W39" s="239"/>
      <c r="X39" s="239"/>
      <c r="Y39" s="239"/>
      <c r="Z39" s="239"/>
      <c r="AA39" s="239"/>
      <c r="AB39" s="239"/>
      <c r="AC39" s="239"/>
      <c r="AD39" s="239"/>
      <c r="AE39" s="239"/>
      <c r="AF39" s="239"/>
      <c r="AG39" s="239"/>
      <c r="AH39" s="239"/>
      <c r="AI39" s="239"/>
      <c r="AJ39" s="239"/>
      <c r="AK39" s="239"/>
      <c r="AL39" s="239"/>
      <c r="AM39" s="239"/>
      <c r="AN39" s="239"/>
      <c r="AO39" s="239"/>
      <c r="AP39" s="239"/>
      <c r="AQ39" s="239"/>
      <c r="AR39" s="239"/>
      <c r="AS39" s="239"/>
      <c r="AT39" s="240"/>
      <c r="AU39" s="241"/>
      <c r="AV39" s="239"/>
      <c r="AW39" s="239"/>
      <c r="AX39" s="239"/>
      <c r="AY39" s="239"/>
      <c r="AZ39" s="239"/>
      <c r="BA39" s="239"/>
      <c r="BB39" s="239"/>
      <c r="BC39" s="239"/>
      <c r="BD39" s="239"/>
      <c r="BE39" s="239"/>
      <c r="BF39" s="239"/>
      <c r="BG39" s="239"/>
      <c r="BH39" s="239"/>
      <c r="BI39" s="239"/>
      <c r="BJ39" s="239"/>
      <c r="BK39" s="239"/>
      <c r="BL39" s="239"/>
      <c r="BM39" s="239"/>
      <c r="BN39" s="239"/>
      <c r="BO39" s="239"/>
      <c r="BP39" s="239"/>
      <c r="BQ39" s="239"/>
      <c r="BR39" s="239"/>
      <c r="BS39" s="239"/>
      <c r="BT39" s="239"/>
      <c r="BU39" s="239"/>
      <c r="BV39" s="239"/>
      <c r="BW39" s="239"/>
      <c r="BX39" s="239"/>
      <c r="BY39" s="239"/>
      <c r="BZ39" s="239"/>
      <c r="CA39" s="239"/>
      <c r="CB39" s="239"/>
      <c r="CC39" s="239"/>
      <c r="CD39" s="239"/>
      <c r="CE39" s="239"/>
      <c r="CF39" s="239"/>
      <c r="CG39" s="239"/>
      <c r="CH39" s="239"/>
      <c r="CI39" s="239"/>
      <c r="CJ39" s="239"/>
      <c r="CK39" s="239"/>
      <c r="CL39" s="239"/>
      <c r="CM39" s="239"/>
      <c r="CN39" s="239"/>
      <c r="CO39" s="239"/>
      <c r="CP39" s="239"/>
      <c r="CQ39" s="239"/>
      <c r="CR39" s="239"/>
      <c r="CS39" s="239"/>
      <c r="CT39" s="239"/>
      <c r="CU39" s="239"/>
      <c r="CV39" s="239"/>
      <c r="CW39" s="239"/>
      <c r="CX39" s="240"/>
      <c r="CY39" s="240"/>
      <c r="CZ39" s="240"/>
      <c r="DA39" s="240"/>
      <c r="DB39" s="240"/>
      <c r="DC39" s="240"/>
      <c r="DD39" s="240"/>
      <c r="DE39" s="240"/>
      <c r="DF39" s="240"/>
      <c r="DG39" s="240"/>
      <c r="DH39" s="240"/>
      <c r="DI39" s="240"/>
      <c r="DJ39" s="240"/>
      <c r="DK39" s="240"/>
      <c r="DL39" s="240"/>
      <c r="DM39" s="240"/>
      <c r="DN39" s="240"/>
      <c r="DO39" s="240"/>
      <c r="DP39" s="240"/>
      <c r="DQ39" s="240"/>
      <c r="DR39" s="240"/>
      <c r="DS39" s="240"/>
      <c r="DT39" s="240"/>
      <c r="DU39" s="240"/>
      <c r="DV39" s="240"/>
      <c r="DW39" s="240"/>
      <c r="DX39" s="240"/>
      <c r="DY39" s="240"/>
      <c r="DZ39" s="240"/>
      <c r="EA39" s="240"/>
      <c r="EB39" s="240"/>
      <c r="EC39" s="240"/>
      <c r="ED39" s="240"/>
      <c r="EE39" s="240"/>
      <c r="EF39" s="240"/>
      <c r="EG39" s="240"/>
      <c r="EH39" s="240"/>
      <c r="EI39" s="240"/>
      <c r="EJ39" s="240"/>
      <c r="EK39" s="240"/>
      <c r="EL39" s="240"/>
      <c r="EM39" s="240"/>
      <c r="EN39" s="240"/>
      <c r="EO39" s="240"/>
      <c r="EP39" s="240"/>
      <c r="EQ39" s="240"/>
      <c r="ER39" s="240"/>
      <c r="ES39" s="240"/>
      <c r="ET39" s="240"/>
      <c r="EU39" s="240"/>
      <c r="EV39" s="240"/>
      <c r="EW39" s="240"/>
      <c r="EX39" s="240"/>
      <c r="EY39" s="240"/>
      <c r="EZ39" s="240"/>
      <c r="FA39" s="240"/>
      <c r="FB39" s="240"/>
      <c r="FC39" s="240"/>
      <c r="FD39" s="240"/>
      <c r="FE39" s="240"/>
      <c r="FF39" s="240"/>
      <c r="FG39" s="240"/>
      <c r="FH39" s="240"/>
      <c r="FI39" s="240"/>
      <c r="FJ39" s="240"/>
      <c r="FK39" s="240"/>
      <c r="FL39" s="240"/>
      <c r="FM39" s="240"/>
      <c r="FN39" s="240"/>
      <c r="FO39" s="240"/>
      <c r="FP39" s="240"/>
      <c r="FQ39" s="240"/>
      <c r="FR39" s="240"/>
      <c r="FS39" s="240"/>
      <c r="FT39" s="240"/>
      <c r="FU39" s="240"/>
      <c r="FV39" s="240"/>
      <c r="FW39" s="240"/>
      <c r="FX39" s="240"/>
      <c r="FY39" s="240"/>
      <c r="FZ39" s="240"/>
      <c r="GA39" s="240"/>
      <c r="GB39" s="240"/>
      <c r="GC39" s="240"/>
      <c r="GD39" s="240"/>
      <c r="GE39" s="240"/>
      <c r="GF39" s="240"/>
      <c r="GG39" s="240"/>
      <c r="GH39" s="240"/>
      <c r="GI39" s="240"/>
      <c r="GJ39" s="240"/>
      <c r="GK39" s="240"/>
      <c r="GL39" s="240"/>
      <c r="GM39" s="240"/>
      <c r="GN39" s="240"/>
      <c r="GO39" s="240"/>
      <c r="GP39" s="240"/>
      <c r="GQ39" s="240"/>
      <c r="GR39" s="240"/>
      <c r="GS39" s="240"/>
      <c r="GT39" s="240"/>
      <c r="GU39" s="240"/>
      <c r="GV39" s="240"/>
      <c r="GW39" s="240"/>
      <c r="GX39" s="240"/>
      <c r="GY39" s="240"/>
      <c r="GZ39" s="240"/>
      <c r="HA39" s="240"/>
      <c r="HB39" s="240"/>
      <c r="HC39" s="240"/>
      <c r="HD39" s="240"/>
      <c r="HE39" s="240"/>
      <c r="HF39" s="240"/>
      <c r="HG39" s="240"/>
      <c r="HH39" s="240"/>
      <c r="HI39" s="240"/>
      <c r="HJ39" s="240"/>
      <c r="HK39" s="240"/>
      <c r="HL39" s="240"/>
      <c r="HM39" s="240"/>
      <c r="HN39" s="240"/>
      <c r="HO39" s="240"/>
      <c r="HP39" s="240"/>
      <c r="HQ39" s="240"/>
      <c r="HR39" s="240"/>
      <c r="HS39" s="240"/>
      <c r="HT39" s="240"/>
      <c r="HU39" s="240"/>
      <c r="HV39" s="240"/>
      <c r="HW39" s="240"/>
      <c r="HX39" s="240"/>
      <c r="HY39" s="240"/>
      <c r="HZ39" s="240"/>
      <c r="IA39" s="240"/>
      <c r="IB39" s="240"/>
      <c r="IC39" s="240"/>
      <c r="ID39" s="240"/>
      <c r="IE39" s="240"/>
      <c r="IF39" s="240"/>
      <c r="IG39" s="240"/>
      <c r="IH39" s="240"/>
      <c r="II39" s="240"/>
      <c r="IJ39" s="240"/>
      <c r="IK39" s="240"/>
      <c r="IL39" s="240"/>
      <c r="IM39" s="240"/>
      <c r="IN39" s="240"/>
      <c r="IO39" s="240"/>
      <c r="IP39" s="240"/>
      <c r="IQ39" s="240"/>
      <c r="IR39" s="240"/>
      <c r="IS39" s="240"/>
      <c r="IT39" s="240"/>
      <c r="IU39" s="240"/>
      <c r="IV39" s="240"/>
      <c r="IW39" s="240"/>
      <c r="IX39" s="240"/>
      <c r="IY39" s="240"/>
      <c r="IZ39" s="240"/>
      <c r="JA39" s="240"/>
      <c r="JB39" s="240"/>
      <c r="JC39" s="240"/>
      <c r="JD39" s="240"/>
      <c r="JE39" s="240"/>
      <c r="JF39" s="240"/>
      <c r="JG39" s="240"/>
      <c r="JH39" s="240"/>
      <c r="JI39" s="240"/>
      <c r="JJ39" s="240"/>
      <c r="JK39" s="240"/>
      <c r="JL39" s="240"/>
      <c r="JM39" s="240"/>
      <c r="JN39" s="240"/>
      <c r="JO39" s="240"/>
      <c r="JP39" s="240"/>
      <c r="JQ39" s="240"/>
      <c r="JR39" s="240"/>
      <c r="JS39" s="240"/>
      <c r="JT39" s="240"/>
      <c r="JU39" s="242"/>
      <c r="JV39" s="238"/>
    </row>
    <row r="40" spans="1:282" ht="18" customHeight="1">
      <c r="A40" s="226"/>
      <c r="B40" s="224">
        <v>101</v>
      </c>
      <c r="D40" s="302"/>
      <c r="E40" s="302"/>
      <c r="F40" s="315"/>
      <c r="G40" s="186" t="s">
        <v>1617</v>
      </c>
      <c r="H40" s="8">
        <v>43928</v>
      </c>
      <c r="I40" s="8">
        <v>43938</v>
      </c>
      <c r="J40" s="9">
        <f t="shared" si="2"/>
        <v>11</v>
      </c>
      <c r="K40" s="225"/>
      <c r="L40" s="258"/>
      <c r="M40" s="239"/>
      <c r="N40" s="239"/>
      <c r="O40" s="239"/>
      <c r="P40" s="239"/>
      <c r="Q40" s="239"/>
      <c r="R40" s="239"/>
      <c r="S40" s="239"/>
      <c r="T40" s="239"/>
      <c r="U40" s="239"/>
      <c r="V40" s="239"/>
      <c r="W40" s="239"/>
      <c r="X40" s="239"/>
      <c r="Y40" s="239"/>
      <c r="Z40" s="239"/>
      <c r="AA40" s="239"/>
      <c r="AB40" s="239"/>
      <c r="AC40" s="239"/>
      <c r="AD40" s="239"/>
      <c r="AE40" s="239"/>
      <c r="AF40" s="239"/>
      <c r="AG40" s="239"/>
      <c r="AH40" s="239"/>
      <c r="AI40" s="239"/>
      <c r="AJ40" s="239"/>
      <c r="AK40" s="239"/>
      <c r="AL40" s="239"/>
      <c r="AM40" s="239"/>
      <c r="AN40" s="239"/>
      <c r="AO40" s="239"/>
      <c r="AP40" s="239"/>
      <c r="AQ40" s="239"/>
      <c r="AR40" s="239"/>
      <c r="AS40" s="239"/>
      <c r="AT40" s="240"/>
      <c r="AU40" s="241"/>
      <c r="AV40" s="239"/>
      <c r="AW40" s="239"/>
      <c r="AX40" s="239"/>
      <c r="AY40" s="239"/>
      <c r="AZ40" s="239"/>
      <c r="BA40" s="239"/>
      <c r="BB40" s="239"/>
      <c r="BC40" s="239"/>
      <c r="BD40" s="239"/>
      <c r="BE40" s="239"/>
      <c r="BF40" s="239"/>
      <c r="BG40" s="239"/>
      <c r="BH40" s="239"/>
      <c r="BI40" s="239"/>
      <c r="BJ40" s="239"/>
      <c r="BK40" s="239"/>
      <c r="BL40" s="239"/>
      <c r="BM40" s="239"/>
      <c r="BN40" s="239"/>
      <c r="BO40" s="239"/>
      <c r="BP40" s="239"/>
      <c r="BQ40" s="239"/>
      <c r="BR40" s="239"/>
      <c r="BS40" s="239"/>
      <c r="BT40" s="239"/>
      <c r="BU40" s="239"/>
      <c r="BV40" s="239"/>
      <c r="BW40" s="239"/>
      <c r="BX40" s="239"/>
      <c r="BY40" s="239"/>
      <c r="BZ40" s="239"/>
      <c r="CA40" s="239"/>
      <c r="CB40" s="239"/>
      <c r="CC40" s="239"/>
      <c r="CD40" s="239"/>
      <c r="CE40" s="239"/>
      <c r="CF40" s="239"/>
      <c r="CG40" s="239"/>
      <c r="CH40" s="239"/>
      <c r="CI40" s="239"/>
      <c r="CJ40" s="239"/>
      <c r="CK40" s="239"/>
      <c r="CL40" s="239"/>
      <c r="CM40" s="239"/>
      <c r="CN40" s="239"/>
      <c r="CO40" s="239"/>
      <c r="CP40" s="239"/>
      <c r="CQ40" s="239"/>
      <c r="CR40" s="239"/>
      <c r="CS40" s="239"/>
      <c r="CT40" s="239"/>
      <c r="CU40" s="239"/>
      <c r="CV40" s="239"/>
      <c r="CW40" s="239"/>
      <c r="CX40" s="240"/>
      <c r="CY40" s="240"/>
      <c r="CZ40" s="240"/>
      <c r="DA40" s="240"/>
      <c r="DB40" s="240"/>
      <c r="DC40" s="240"/>
      <c r="DD40" s="240"/>
      <c r="DE40" s="240"/>
      <c r="DF40" s="240"/>
      <c r="DG40" s="240"/>
      <c r="DH40" s="240"/>
      <c r="DI40" s="240"/>
      <c r="DJ40" s="240"/>
      <c r="DK40" s="240"/>
      <c r="DL40" s="240"/>
      <c r="DM40" s="240"/>
      <c r="DN40" s="240"/>
      <c r="DO40" s="240"/>
      <c r="DP40" s="240"/>
      <c r="DQ40" s="240"/>
      <c r="DR40" s="240"/>
      <c r="DS40" s="240"/>
      <c r="DT40" s="240"/>
      <c r="DU40" s="240"/>
      <c r="DV40" s="240"/>
      <c r="DW40" s="240"/>
      <c r="DX40" s="240"/>
      <c r="DY40" s="240"/>
      <c r="DZ40" s="240"/>
      <c r="EA40" s="240"/>
      <c r="EB40" s="240"/>
      <c r="EC40" s="240"/>
      <c r="ED40" s="240"/>
      <c r="EE40" s="240"/>
      <c r="EF40" s="240"/>
      <c r="EG40" s="240"/>
      <c r="EH40" s="240"/>
      <c r="EI40" s="240"/>
      <c r="EJ40" s="240"/>
      <c r="EK40" s="240"/>
      <c r="EL40" s="240"/>
      <c r="EM40" s="240"/>
      <c r="EN40" s="240"/>
      <c r="EO40" s="240"/>
      <c r="EP40" s="240"/>
      <c r="EQ40" s="240"/>
      <c r="ER40" s="240"/>
      <c r="ES40" s="240"/>
      <c r="ET40" s="240"/>
      <c r="EU40" s="240"/>
      <c r="EV40" s="240"/>
      <c r="EW40" s="240"/>
      <c r="EX40" s="240"/>
      <c r="EY40" s="240"/>
      <c r="EZ40" s="240"/>
      <c r="FA40" s="240"/>
      <c r="FB40" s="240"/>
      <c r="FC40" s="240"/>
      <c r="FD40" s="240"/>
      <c r="FE40" s="240"/>
      <c r="FF40" s="240"/>
      <c r="FG40" s="240"/>
      <c r="FH40" s="240"/>
      <c r="FI40" s="240"/>
      <c r="FJ40" s="240"/>
      <c r="FK40" s="240"/>
      <c r="FL40" s="240"/>
      <c r="FM40" s="240"/>
      <c r="FN40" s="240"/>
      <c r="FO40" s="240"/>
      <c r="FP40" s="240"/>
      <c r="FQ40" s="240"/>
      <c r="FR40" s="240"/>
      <c r="FS40" s="240"/>
      <c r="FT40" s="240"/>
      <c r="FU40" s="240"/>
      <c r="FV40" s="240"/>
      <c r="FW40" s="240"/>
      <c r="FX40" s="240"/>
      <c r="FY40" s="240"/>
      <c r="FZ40" s="240"/>
      <c r="GA40" s="240"/>
      <c r="GB40" s="240"/>
      <c r="GC40" s="240"/>
      <c r="GD40" s="240"/>
      <c r="GE40" s="240"/>
      <c r="GF40" s="240"/>
      <c r="GG40" s="240"/>
      <c r="GH40" s="240"/>
      <c r="GI40" s="240"/>
      <c r="GJ40" s="240"/>
      <c r="GK40" s="240"/>
      <c r="GL40" s="240"/>
      <c r="GM40" s="240"/>
      <c r="GN40" s="240"/>
      <c r="GO40" s="240"/>
      <c r="GP40" s="240"/>
      <c r="GQ40" s="240"/>
      <c r="GR40" s="240"/>
      <c r="GS40" s="240"/>
      <c r="GT40" s="240"/>
      <c r="GU40" s="240"/>
      <c r="GV40" s="240"/>
      <c r="GW40" s="240"/>
      <c r="GX40" s="240"/>
      <c r="GY40" s="240"/>
      <c r="GZ40" s="240"/>
      <c r="HA40" s="240"/>
      <c r="HB40" s="240"/>
      <c r="HC40" s="240"/>
      <c r="HD40" s="240"/>
      <c r="HE40" s="240"/>
      <c r="HF40" s="240"/>
      <c r="HG40" s="240"/>
      <c r="HH40" s="240"/>
      <c r="HI40" s="240"/>
      <c r="HJ40" s="240"/>
      <c r="HK40" s="240"/>
      <c r="HL40" s="240"/>
      <c r="HM40" s="240"/>
      <c r="HN40" s="240"/>
      <c r="HO40" s="240"/>
      <c r="HP40" s="240"/>
      <c r="HQ40" s="240"/>
      <c r="HR40" s="240"/>
      <c r="HS40" s="240"/>
      <c r="HT40" s="240"/>
      <c r="HU40" s="240"/>
      <c r="HV40" s="240"/>
      <c r="HW40" s="240"/>
      <c r="HX40" s="240"/>
      <c r="HY40" s="240"/>
      <c r="HZ40" s="240"/>
      <c r="IA40" s="240"/>
      <c r="IB40" s="240"/>
      <c r="IC40" s="240"/>
      <c r="ID40" s="240"/>
      <c r="IE40" s="240"/>
      <c r="IF40" s="240"/>
      <c r="IG40" s="240"/>
      <c r="IH40" s="240"/>
      <c r="II40" s="240"/>
      <c r="IJ40" s="240"/>
      <c r="IK40" s="240"/>
      <c r="IL40" s="240"/>
      <c r="IM40" s="240"/>
      <c r="IN40" s="240"/>
      <c r="IO40" s="240"/>
      <c r="IP40" s="240"/>
      <c r="IQ40" s="240"/>
      <c r="IR40" s="240"/>
      <c r="IS40" s="240"/>
      <c r="IT40" s="240"/>
      <c r="IU40" s="240"/>
      <c r="IV40" s="240"/>
      <c r="IW40" s="240"/>
      <c r="IX40" s="240"/>
      <c r="IY40" s="240"/>
      <c r="IZ40" s="240"/>
      <c r="JA40" s="240"/>
      <c r="JB40" s="240"/>
      <c r="JC40" s="240"/>
      <c r="JD40" s="240"/>
      <c r="JE40" s="240"/>
      <c r="JF40" s="240"/>
      <c r="JG40" s="240"/>
      <c r="JH40" s="240"/>
      <c r="JI40" s="240"/>
      <c r="JJ40" s="240"/>
      <c r="JK40" s="240"/>
      <c r="JL40" s="240"/>
      <c r="JM40" s="240"/>
      <c r="JN40" s="240"/>
      <c r="JO40" s="240"/>
      <c r="JP40" s="240"/>
      <c r="JQ40" s="240"/>
      <c r="JR40" s="240"/>
      <c r="JS40" s="240"/>
      <c r="JT40" s="240"/>
      <c r="JU40" s="242"/>
      <c r="JV40" s="238"/>
    </row>
    <row r="41" spans="1:282" ht="18" customHeight="1">
      <c r="A41" s="226"/>
      <c r="B41" s="224">
        <v>101</v>
      </c>
      <c r="D41" s="302"/>
      <c r="E41" s="302"/>
      <c r="F41" s="439" t="s">
        <v>1739</v>
      </c>
      <c r="G41" s="440" t="s">
        <v>1740</v>
      </c>
      <c r="H41" s="441">
        <v>43928</v>
      </c>
      <c r="I41" s="441">
        <v>43934</v>
      </c>
      <c r="J41" s="442">
        <f t="shared" si="2"/>
        <v>7</v>
      </c>
      <c r="K41" s="225"/>
      <c r="L41" s="258"/>
      <c r="M41" s="239"/>
      <c r="N41" s="239"/>
      <c r="O41" s="239"/>
      <c r="P41" s="239"/>
      <c r="Q41" s="239"/>
      <c r="R41" s="239"/>
      <c r="S41" s="239"/>
      <c r="T41" s="239"/>
      <c r="U41" s="239"/>
      <c r="V41" s="239"/>
      <c r="W41" s="239"/>
      <c r="X41" s="239"/>
      <c r="Y41" s="239"/>
      <c r="Z41" s="239"/>
      <c r="AA41" s="239"/>
      <c r="AB41" s="239"/>
      <c r="AC41" s="239"/>
      <c r="AD41" s="239"/>
      <c r="AE41" s="239"/>
      <c r="AF41" s="239"/>
      <c r="AG41" s="239"/>
      <c r="AH41" s="239"/>
      <c r="AI41" s="239"/>
      <c r="AJ41" s="239"/>
      <c r="AK41" s="239"/>
      <c r="AL41" s="239"/>
      <c r="AM41" s="239"/>
      <c r="AN41" s="239"/>
      <c r="AO41" s="239"/>
      <c r="AP41" s="239"/>
      <c r="AQ41" s="239"/>
      <c r="AR41" s="239"/>
      <c r="AS41" s="239"/>
      <c r="AT41" s="240"/>
      <c r="AU41" s="241"/>
      <c r="AV41" s="239"/>
      <c r="AW41" s="239"/>
      <c r="AX41" s="239"/>
      <c r="AY41" s="239"/>
      <c r="AZ41" s="239"/>
      <c r="BA41" s="239"/>
      <c r="BB41" s="239"/>
      <c r="BC41" s="239"/>
      <c r="BD41" s="239"/>
      <c r="BE41" s="239"/>
      <c r="BF41" s="239"/>
      <c r="BG41" s="239"/>
      <c r="BH41" s="239"/>
      <c r="BI41" s="239"/>
      <c r="BJ41" s="239"/>
      <c r="BK41" s="239"/>
      <c r="BL41" s="239"/>
      <c r="BM41" s="239"/>
      <c r="BN41" s="239"/>
      <c r="BO41" s="239"/>
      <c r="BP41" s="239"/>
      <c r="BQ41" s="239"/>
      <c r="BR41" s="239"/>
      <c r="BS41" s="239"/>
      <c r="BT41" s="239"/>
      <c r="BU41" s="239"/>
      <c r="BV41" s="239"/>
      <c r="BW41" s="239"/>
      <c r="BX41" s="239"/>
      <c r="BY41" s="239"/>
      <c r="BZ41" s="239"/>
      <c r="CA41" s="239"/>
      <c r="CB41" s="239"/>
      <c r="CC41" s="239"/>
      <c r="CD41" s="239"/>
      <c r="CE41" s="239"/>
      <c r="CF41" s="239"/>
      <c r="CG41" s="239"/>
      <c r="CH41" s="239"/>
      <c r="CI41" s="239"/>
      <c r="CJ41" s="239"/>
      <c r="CK41" s="239"/>
      <c r="CL41" s="239"/>
      <c r="CM41" s="239"/>
      <c r="CN41" s="239"/>
      <c r="CO41" s="239"/>
      <c r="CP41" s="239"/>
      <c r="CQ41" s="239"/>
      <c r="CR41" s="239"/>
      <c r="CS41" s="239"/>
      <c r="CT41" s="239"/>
      <c r="CU41" s="239"/>
      <c r="CV41" s="239"/>
      <c r="CW41" s="239"/>
      <c r="CX41" s="240"/>
      <c r="CY41" s="240"/>
      <c r="CZ41" s="240"/>
      <c r="DA41" s="240"/>
      <c r="DB41" s="240"/>
      <c r="DC41" s="240"/>
      <c r="DD41" s="240"/>
      <c r="DE41" s="240"/>
      <c r="DF41" s="240"/>
      <c r="DG41" s="240"/>
      <c r="DH41" s="240"/>
      <c r="DI41" s="240"/>
      <c r="DJ41" s="240"/>
      <c r="DK41" s="240"/>
      <c r="DL41" s="240"/>
      <c r="DM41" s="240"/>
      <c r="DN41" s="240"/>
      <c r="DO41" s="240"/>
      <c r="DP41" s="240"/>
      <c r="DQ41" s="240"/>
      <c r="DR41" s="240"/>
      <c r="DS41" s="240"/>
      <c r="DT41" s="240"/>
      <c r="DU41" s="240"/>
      <c r="DV41" s="240"/>
      <c r="DW41" s="240"/>
      <c r="DX41" s="240"/>
      <c r="DY41" s="240"/>
      <c r="DZ41" s="240"/>
      <c r="EA41" s="240"/>
      <c r="EB41" s="240"/>
      <c r="EC41" s="240"/>
      <c r="ED41" s="240"/>
      <c r="EE41" s="240"/>
      <c r="EF41" s="240"/>
      <c r="EG41" s="240"/>
      <c r="EH41" s="240"/>
      <c r="EI41" s="240"/>
      <c r="EJ41" s="240"/>
      <c r="EK41" s="240"/>
      <c r="EL41" s="240"/>
      <c r="EM41" s="240"/>
      <c r="EN41" s="240"/>
      <c r="EO41" s="240"/>
      <c r="EP41" s="240"/>
      <c r="EQ41" s="240"/>
      <c r="ER41" s="240"/>
      <c r="ES41" s="240"/>
      <c r="ET41" s="240"/>
      <c r="EU41" s="240"/>
      <c r="EV41" s="240"/>
      <c r="EW41" s="240"/>
      <c r="EX41" s="240"/>
      <c r="EY41" s="240"/>
      <c r="EZ41" s="240"/>
      <c r="FA41" s="240"/>
      <c r="FB41" s="240"/>
      <c r="FC41" s="240"/>
      <c r="FD41" s="240"/>
      <c r="FE41" s="240"/>
      <c r="FF41" s="240"/>
      <c r="FG41" s="240"/>
      <c r="FH41" s="240"/>
      <c r="FI41" s="240"/>
      <c r="FJ41" s="240"/>
      <c r="FK41" s="240"/>
      <c r="FL41" s="240"/>
      <c r="FM41" s="240"/>
      <c r="FN41" s="240"/>
      <c r="FO41" s="240"/>
      <c r="FP41" s="240"/>
      <c r="FQ41" s="240"/>
      <c r="FR41" s="240"/>
      <c r="FS41" s="240"/>
      <c r="FT41" s="240"/>
      <c r="FU41" s="240"/>
      <c r="FV41" s="240"/>
      <c r="FW41" s="240"/>
      <c r="FX41" s="240"/>
      <c r="FY41" s="240"/>
      <c r="FZ41" s="240"/>
      <c r="GA41" s="240"/>
      <c r="GB41" s="240"/>
      <c r="GC41" s="240"/>
      <c r="GD41" s="240"/>
      <c r="GE41" s="240"/>
      <c r="GF41" s="240"/>
      <c r="GG41" s="240"/>
      <c r="GH41" s="240"/>
      <c r="GI41" s="240"/>
      <c r="GJ41" s="240"/>
      <c r="GK41" s="240"/>
      <c r="GL41" s="240"/>
      <c r="GM41" s="240"/>
      <c r="GN41" s="240"/>
      <c r="GO41" s="240"/>
      <c r="GP41" s="240"/>
      <c r="GQ41" s="240"/>
      <c r="GR41" s="240"/>
      <c r="GS41" s="240"/>
      <c r="GT41" s="240"/>
      <c r="GU41" s="240"/>
      <c r="GV41" s="240"/>
      <c r="GW41" s="240"/>
      <c r="GX41" s="240"/>
      <c r="GY41" s="240"/>
      <c r="GZ41" s="240"/>
      <c r="HA41" s="240"/>
      <c r="HB41" s="240"/>
      <c r="HC41" s="240"/>
      <c r="HD41" s="240"/>
      <c r="HE41" s="240"/>
      <c r="HF41" s="240"/>
      <c r="HG41" s="240"/>
      <c r="HH41" s="240"/>
      <c r="HI41" s="240"/>
      <c r="HJ41" s="240"/>
      <c r="HK41" s="240"/>
      <c r="HL41" s="240"/>
      <c r="HM41" s="240"/>
      <c r="HN41" s="240"/>
      <c r="HO41" s="240"/>
      <c r="HP41" s="240"/>
      <c r="HQ41" s="240"/>
      <c r="HR41" s="240"/>
      <c r="HS41" s="240"/>
      <c r="HT41" s="240"/>
      <c r="HU41" s="240"/>
      <c r="HV41" s="240"/>
      <c r="HW41" s="240"/>
      <c r="HX41" s="240"/>
      <c r="HY41" s="240"/>
      <c r="HZ41" s="240"/>
      <c r="IA41" s="240"/>
      <c r="IB41" s="240"/>
      <c r="IC41" s="240"/>
      <c r="ID41" s="240"/>
      <c r="IE41" s="240"/>
      <c r="IF41" s="240"/>
      <c r="IG41" s="240"/>
      <c r="IH41" s="240"/>
      <c r="II41" s="240"/>
      <c r="IJ41" s="240"/>
      <c r="IK41" s="240"/>
      <c r="IL41" s="240"/>
      <c r="IM41" s="240"/>
      <c r="IN41" s="240"/>
      <c r="IO41" s="240"/>
      <c r="IP41" s="240"/>
      <c r="IQ41" s="240"/>
      <c r="IR41" s="240"/>
      <c r="IS41" s="240"/>
      <c r="IT41" s="240"/>
      <c r="IU41" s="240"/>
      <c r="IV41" s="240"/>
      <c r="IW41" s="240"/>
      <c r="IX41" s="240"/>
      <c r="IY41" s="240"/>
      <c r="IZ41" s="240"/>
      <c r="JA41" s="240"/>
      <c r="JB41" s="240"/>
      <c r="JC41" s="240"/>
      <c r="JD41" s="240"/>
      <c r="JE41" s="240"/>
      <c r="JF41" s="240"/>
      <c r="JG41" s="240"/>
      <c r="JH41" s="240"/>
      <c r="JI41" s="240"/>
      <c r="JJ41" s="240"/>
      <c r="JK41" s="240"/>
      <c r="JL41" s="240"/>
      <c r="JM41" s="240"/>
      <c r="JN41" s="240"/>
      <c r="JO41" s="240"/>
      <c r="JP41" s="240"/>
      <c r="JQ41" s="240"/>
      <c r="JR41" s="240"/>
      <c r="JS41" s="240"/>
      <c r="JT41" s="240"/>
      <c r="JU41" s="242"/>
      <c r="JV41" s="238"/>
    </row>
    <row r="42" spans="1:282" ht="18" customHeight="1">
      <c r="A42" s="226"/>
      <c r="B42" s="224">
        <v>101</v>
      </c>
      <c r="D42" s="302"/>
      <c r="E42" s="302"/>
      <c r="F42" s="443"/>
      <c r="G42" s="440" t="s">
        <v>1736</v>
      </c>
      <c r="H42" s="441">
        <v>43935</v>
      </c>
      <c r="I42" s="441">
        <v>43938</v>
      </c>
      <c r="J42" s="442">
        <f t="shared" si="2"/>
        <v>4</v>
      </c>
      <c r="K42" s="225"/>
      <c r="L42" s="258"/>
      <c r="M42" s="239"/>
      <c r="N42" s="239"/>
      <c r="O42" s="239"/>
      <c r="P42" s="239"/>
      <c r="Q42" s="239"/>
      <c r="R42" s="239"/>
      <c r="S42" s="239"/>
      <c r="T42" s="239"/>
      <c r="U42" s="239"/>
      <c r="V42" s="239"/>
      <c r="W42" s="239"/>
      <c r="X42" s="239"/>
      <c r="Y42" s="239"/>
      <c r="Z42" s="239"/>
      <c r="AA42" s="239"/>
      <c r="AB42" s="239"/>
      <c r="AC42" s="239"/>
      <c r="AD42" s="239"/>
      <c r="AE42" s="239"/>
      <c r="AF42" s="239"/>
      <c r="AG42" s="239"/>
      <c r="AH42" s="239"/>
      <c r="AI42" s="239"/>
      <c r="AJ42" s="239"/>
      <c r="AK42" s="239"/>
      <c r="AL42" s="239"/>
      <c r="AM42" s="239"/>
      <c r="AN42" s="239"/>
      <c r="AO42" s="239"/>
      <c r="AP42" s="239"/>
      <c r="AQ42" s="239"/>
      <c r="AR42" s="239"/>
      <c r="AS42" s="239"/>
      <c r="AT42" s="240"/>
      <c r="AU42" s="241"/>
      <c r="AV42" s="239"/>
      <c r="AW42" s="239"/>
      <c r="AX42" s="239"/>
      <c r="AY42" s="239"/>
      <c r="AZ42" s="239"/>
      <c r="BA42" s="239"/>
      <c r="BB42" s="239"/>
      <c r="BC42" s="239"/>
      <c r="BD42" s="239"/>
      <c r="BE42" s="239"/>
      <c r="BF42" s="239"/>
      <c r="BG42" s="239"/>
      <c r="BH42" s="239"/>
      <c r="BI42" s="239"/>
      <c r="BJ42" s="239"/>
      <c r="BK42" s="239"/>
      <c r="BL42" s="239"/>
      <c r="BM42" s="239"/>
      <c r="BN42" s="239"/>
      <c r="BO42" s="239"/>
      <c r="BP42" s="239"/>
      <c r="BQ42" s="239"/>
      <c r="BR42" s="239"/>
      <c r="BS42" s="239"/>
      <c r="BT42" s="239"/>
      <c r="BU42" s="239"/>
      <c r="BV42" s="239"/>
      <c r="BW42" s="239"/>
      <c r="BX42" s="239"/>
      <c r="BY42" s="239"/>
      <c r="BZ42" s="239"/>
      <c r="CA42" s="239"/>
      <c r="CB42" s="239"/>
      <c r="CC42" s="239"/>
      <c r="CD42" s="239"/>
      <c r="CE42" s="239"/>
      <c r="CF42" s="239"/>
      <c r="CG42" s="239"/>
      <c r="CH42" s="239"/>
      <c r="CI42" s="239"/>
      <c r="CJ42" s="239"/>
      <c r="CK42" s="239"/>
      <c r="CL42" s="239"/>
      <c r="CM42" s="239"/>
      <c r="CN42" s="239"/>
      <c r="CO42" s="239"/>
      <c r="CP42" s="239"/>
      <c r="CQ42" s="239"/>
      <c r="CR42" s="239"/>
      <c r="CS42" s="239"/>
      <c r="CT42" s="239"/>
      <c r="CU42" s="239"/>
      <c r="CV42" s="239"/>
      <c r="CW42" s="239"/>
      <c r="CX42" s="240"/>
      <c r="CY42" s="240"/>
      <c r="CZ42" s="240"/>
      <c r="DA42" s="240"/>
      <c r="DB42" s="240"/>
      <c r="DC42" s="240"/>
      <c r="DD42" s="240"/>
      <c r="DE42" s="240"/>
      <c r="DF42" s="240"/>
      <c r="DG42" s="240"/>
      <c r="DH42" s="240"/>
      <c r="DI42" s="240"/>
      <c r="DJ42" s="240"/>
      <c r="DK42" s="240"/>
      <c r="DL42" s="240"/>
      <c r="DM42" s="240"/>
      <c r="DN42" s="240"/>
      <c r="DO42" s="240"/>
      <c r="DP42" s="240"/>
      <c r="DQ42" s="240"/>
      <c r="DR42" s="240"/>
      <c r="DS42" s="240"/>
      <c r="DT42" s="240"/>
      <c r="DU42" s="240"/>
      <c r="DV42" s="240"/>
      <c r="DW42" s="240"/>
      <c r="DX42" s="240"/>
      <c r="DY42" s="240"/>
      <c r="DZ42" s="240"/>
      <c r="EA42" s="240"/>
      <c r="EB42" s="240"/>
      <c r="EC42" s="240"/>
      <c r="ED42" s="240"/>
      <c r="EE42" s="240"/>
      <c r="EF42" s="240"/>
      <c r="EG42" s="240"/>
      <c r="EH42" s="240"/>
      <c r="EI42" s="240"/>
      <c r="EJ42" s="240"/>
      <c r="EK42" s="240"/>
      <c r="EL42" s="240"/>
      <c r="EM42" s="240"/>
      <c r="EN42" s="240"/>
      <c r="EO42" s="240"/>
      <c r="EP42" s="240"/>
      <c r="EQ42" s="240"/>
      <c r="ER42" s="240"/>
      <c r="ES42" s="240"/>
      <c r="ET42" s="240"/>
      <c r="EU42" s="240"/>
      <c r="EV42" s="240"/>
      <c r="EW42" s="240"/>
      <c r="EX42" s="240"/>
      <c r="EY42" s="240"/>
      <c r="EZ42" s="240"/>
      <c r="FA42" s="240"/>
      <c r="FB42" s="240"/>
      <c r="FC42" s="240"/>
      <c r="FD42" s="240"/>
      <c r="FE42" s="240"/>
      <c r="FF42" s="240"/>
      <c r="FG42" s="240"/>
      <c r="FH42" s="240"/>
      <c r="FI42" s="240"/>
      <c r="FJ42" s="240"/>
      <c r="FK42" s="240"/>
      <c r="FL42" s="240"/>
      <c r="FM42" s="240"/>
      <c r="FN42" s="240"/>
      <c r="FO42" s="240"/>
      <c r="FP42" s="240"/>
      <c r="FQ42" s="240"/>
      <c r="FR42" s="240"/>
      <c r="FS42" s="240"/>
      <c r="FT42" s="240"/>
      <c r="FU42" s="240"/>
      <c r="FV42" s="240"/>
      <c r="FW42" s="240"/>
      <c r="FX42" s="240"/>
      <c r="FY42" s="240"/>
      <c r="FZ42" s="240"/>
      <c r="GA42" s="240"/>
      <c r="GB42" s="240"/>
      <c r="GC42" s="240"/>
      <c r="GD42" s="240"/>
      <c r="GE42" s="240"/>
      <c r="GF42" s="240"/>
      <c r="GG42" s="240"/>
      <c r="GH42" s="240"/>
      <c r="GI42" s="240"/>
      <c r="GJ42" s="240"/>
      <c r="GK42" s="240"/>
      <c r="GL42" s="240"/>
      <c r="GM42" s="240"/>
      <c r="GN42" s="240"/>
      <c r="GO42" s="240"/>
      <c r="GP42" s="240"/>
      <c r="GQ42" s="240"/>
      <c r="GR42" s="240"/>
      <c r="GS42" s="240"/>
      <c r="GT42" s="240"/>
      <c r="GU42" s="240"/>
      <c r="GV42" s="240"/>
      <c r="GW42" s="240"/>
      <c r="GX42" s="240"/>
      <c r="GY42" s="240"/>
      <c r="GZ42" s="240"/>
      <c r="HA42" s="240"/>
      <c r="HB42" s="240"/>
      <c r="HC42" s="240"/>
      <c r="HD42" s="240"/>
      <c r="HE42" s="240"/>
      <c r="HF42" s="240"/>
      <c r="HG42" s="240"/>
      <c r="HH42" s="240"/>
      <c r="HI42" s="240"/>
      <c r="HJ42" s="240"/>
      <c r="HK42" s="240"/>
      <c r="HL42" s="240"/>
      <c r="HM42" s="240"/>
      <c r="HN42" s="240"/>
      <c r="HO42" s="240"/>
      <c r="HP42" s="240"/>
      <c r="HQ42" s="240"/>
      <c r="HR42" s="240"/>
      <c r="HS42" s="240"/>
      <c r="HT42" s="240"/>
      <c r="HU42" s="240"/>
      <c r="HV42" s="240"/>
      <c r="HW42" s="240"/>
      <c r="HX42" s="240"/>
      <c r="HY42" s="240"/>
      <c r="HZ42" s="240"/>
      <c r="IA42" s="240"/>
      <c r="IB42" s="240"/>
      <c r="IC42" s="240"/>
      <c r="ID42" s="240"/>
      <c r="IE42" s="240"/>
      <c r="IF42" s="240"/>
      <c r="IG42" s="240"/>
      <c r="IH42" s="240"/>
      <c r="II42" s="240"/>
      <c r="IJ42" s="240"/>
      <c r="IK42" s="240"/>
      <c r="IL42" s="240"/>
      <c r="IM42" s="240"/>
      <c r="IN42" s="240"/>
      <c r="IO42" s="240"/>
      <c r="IP42" s="240"/>
      <c r="IQ42" s="240"/>
      <c r="IR42" s="240"/>
      <c r="IS42" s="240"/>
      <c r="IT42" s="240"/>
      <c r="IU42" s="240"/>
      <c r="IV42" s="240"/>
      <c r="IW42" s="240"/>
      <c r="IX42" s="240"/>
      <c r="IY42" s="240"/>
      <c r="IZ42" s="240"/>
      <c r="JA42" s="240"/>
      <c r="JB42" s="240"/>
      <c r="JC42" s="240"/>
      <c r="JD42" s="240"/>
      <c r="JE42" s="240"/>
      <c r="JF42" s="240"/>
      <c r="JG42" s="240"/>
      <c r="JH42" s="240"/>
      <c r="JI42" s="240"/>
      <c r="JJ42" s="240"/>
      <c r="JK42" s="240"/>
      <c r="JL42" s="240"/>
      <c r="JM42" s="240"/>
      <c r="JN42" s="240"/>
      <c r="JO42" s="240"/>
      <c r="JP42" s="240"/>
      <c r="JQ42" s="240"/>
      <c r="JR42" s="240"/>
      <c r="JS42" s="240"/>
      <c r="JT42" s="240"/>
      <c r="JU42" s="242"/>
      <c r="JV42" s="238"/>
    </row>
    <row r="43" spans="1:282" ht="18" customHeight="1">
      <c r="A43" s="226"/>
      <c r="B43" s="224">
        <v>101</v>
      </c>
      <c r="D43" s="302"/>
      <c r="E43" s="302"/>
      <c r="F43" s="312" t="s">
        <v>1551</v>
      </c>
      <c r="G43" s="187" t="s">
        <v>1549</v>
      </c>
      <c r="H43" s="8">
        <v>43942</v>
      </c>
      <c r="I43" s="8">
        <v>43942</v>
      </c>
      <c r="J43" s="9" t="str">
        <f t="shared" si="2"/>
        <v/>
      </c>
      <c r="K43" s="225"/>
      <c r="L43" s="258"/>
      <c r="M43" s="239"/>
      <c r="N43" s="239"/>
      <c r="O43" s="239"/>
      <c r="P43" s="239"/>
      <c r="Q43" s="239"/>
      <c r="R43" s="239"/>
      <c r="S43" s="239"/>
      <c r="T43" s="239"/>
      <c r="U43" s="239"/>
      <c r="V43" s="239"/>
      <c r="W43" s="239"/>
      <c r="X43" s="239"/>
      <c r="Y43" s="239"/>
      <c r="Z43" s="239"/>
      <c r="AA43" s="239"/>
      <c r="AB43" s="239"/>
      <c r="AC43" s="239"/>
      <c r="AD43" s="239"/>
      <c r="AE43" s="239"/>
      <c r="AF43" s="239"/>
      <c r="AG43" s="239"/>
      <c r="AH43" s="239"/>
      <c r="AI43" s="239"/>
      <c r="AJ43" s="239"/>
      <c r="AK43" s="239"/>
      <c r="AL43" s="239"/>
      <c r="AM43" s="239"/>
      <c r="AN43" s="239"/>
      <c r="AO43" s="239"/>
      <c r="AP43" s="239"/>
      <c r="AQ43" s="239"/>
      <c r="AR43" s="239"/>
      <c r="AS43" s="239"/>
      <c r="AT43" s="240"/>
      <c r="AU43" s="241"/>
      <c r="AV43" s="239"/>
      <c r="AW43" s="239"/>
      <c r="AX43" s="239"/>
      <c r="AY43" s="239"/>
      <c r="AZ43" s="239"/>
      <c r="BA43" s="239"/>
      <c r="BB43" s="239"/>
      <c r="BC43" s="239"/>
      <c r="BD43" s="239"/>
      <c r="BE43" s="239"/>
      <c r="BF43" s="239"/>
      <c r="BG43" s="239"/>
      <c r="BH43" s="239"/>
      <c r="BI43" s="239"/>
      <c r="BJ43" s="239"/>
      <c r="BK43" s="239"/>
      <c r="BL43" s="239"/>
      <c r="BM43" s="239"/>
      <c r="BN43" s="239"/>
      <c r="BO43" s="239"/>
      <c r="BP43" s="239"/>
      <c r="BQ43" s="239"/>
      <c r="BR43" s="239"/>
      <c r="BS43" s="239"/>
      <c r="BT43" s="239"/>
      <c r="BU43" s="239"/>
      <c r="BV43" s="239"/>
      <c r="BW43" s="239"/>
      <c r="BX43" s="239"/>
      <c r="BY43" s="239"/>
      <c r="BZ43" s="239"/>
      <c r="CA43" s="239"/>
      <c r="CB43" s="239"/>
      <c r="CC43" s="239"/>
      <c r="CD43" s="239"/>
      <c r="CE43" s="239"/>
      <c r="CF43" s="239"/>
      <c r="CG43" s="239"/>
      <c r="CH43" s="239"/>
      <c r="CI43" s="239"/>
      <c r="CJ43" s="239"/>
      <c r="CK43" s="239"/>
      <c r="CL43" s="239"/>
      <c r="CM43" s="239"/>
      <c r="CN43" s="239"/>
      <c r="CO43" s="239"/>
      <c r="CP43" s="239"/>
      <c r="CQ43" s="239"/>
      <c r="CR43" s="239"/>
      <c r="CS43" s="239"/>
      <c r="CT43" s="239"/>
      <c r="CU43" s="239"/>
      <c r="CV43" s="239"/>
      <c r="CW43" s="239"/>
      <c r="CX43" s="240"/>
      <c r="CY43" s="240"/>
      <c r="CZ43" s="240"/>
      <c r="DA43" s="240"/>
      <c r="DB43" s="240"/>
      <c r="DC43" s="240"/>
      <c r="DD43" s="240"/>
      <c r="DE43" s="240"/>
      <c r="DF43" s="240"/>
      <c r="DG43" s="240"/>
      <c r="DH43" s="240"/>
      <c r="DI43" s="240"/>
      <c r="DJ43" s="240"/>
      <c r="DK43" s="240"/>
      <c r="DL43" s="240"/>
      <c r="DM43" s="240"/>
      <c r="DN43" s="240"/>
      <c r="DO43" s="240"/>
      <c r="DP43" s="240"/>
      <c r="DQ43" s="240"/>
      <c r="DR43" s="240"/>
      <c r="DS43" s="240"/>
      <c r="DT43" s="240"/>
      <c r="DU43" s="240"/>
      <c r="DV43" s="240"/>
      <c r="DW43" s="240"/>
      <c r="DX43" s="240"/>
      <c r="DY43" s="240"/>
      <c r="DZ43" s="240"/>
      <c r="EA43" s="240"/>
      <c r="EB43" s="240"/>
      <c r="EC43" s="240"/>
      <c r="ED43" s="240"/>
      <c r="EE43" s="240"/>
      <c r="EF43" s="240"/>
      <c r="EG43" s="240"/>
      <c r="EH43" s="240"/>
      <c r="EI43" s="240"/>
      <c r="EJ43" s="240"/>
      <c r="EK43" s="240"/>
      <c r="EL43" s="240"/>
      <c r="EM43" s="240"/>
      <c r="EN43" s="240"/>
      <c r="EO43" s="240"/>
      <c r="EP43" s="240"/>
      <c r="EQ43" s="240"/>
      <c r="ER43" s="240"/>
      <c r="ES43" s="240"/>
      <c r="ET43" s="240"/>
      <c r="EU43" s="240"/>
      <c r="EV43" s="240"/>
      <c r="EW43" s="240"/>
      <c r="EX43" s="240"/>
      <c r="EY43" s="240"/>
      <c r="EZ43" s="240"/>
      <c r="FA43" s="240"/>
      <c r="FB43" s="240"/>
      <c r="FC43" s="240"/>
      <c r="FD43" s="240"/>
      <c r="FE43" s="240"/>
      <c r="FF43" s="240"/>
      <c r="FG43" s="240"/>
      <c r="FH43" s="240"/>
      <c r="FI43" s="240"/>
      <c r="FJ43" s="240"/>
      <c r="FK43" s="240"/>
      <c r="FL43" s="240"/>
      <c r="FM43" s="240"/>
      <c r="FN43" s="240"/>
      <c r="FO43" s="240"/>
      <c r="FP43" s="240"/>
      <c r="FQ43" s="240"/>
      <c r="FR43" s="240"/>
      <c r="FS43" s="240"/>
      <c r="FT43" s="240"/>
      <c r="FU43" s="240"/>
      <c r="FV43" s="240"/>
      <c r="FW43" s="240"/>
      <c r="FX43" s="240"/>
      <c r="FY43" s="240"/>
      <c r="FZ43" s="240"/>
      <c r="GA43" s="240"/>
      <c r="GB43" s="240"/>
      <c r="GC43" s="240"/>
      <c r="GD43" s="240"/>
      <c r="GE43" s="240"/>
      <c r="GF43" s="240"/>
      <c r="GG43" s="240"/>
      <c r="GH43" s="240"/>
      <c r="GI43" s="240"/>
      <c r="GJ43" s="240"/>
      <c r="GK43" s="240"/>
      <c r="GL43" s="240"/>
      <c r="GM43" s="240"/>
      <c r="GN43" s="240"/>
      <c r="GO43" s="240"/>
      <c r="GP43" s="240"/>
      <c r="GQ43" s="240"/>
      <c r="GR43" s="240"/>
      <c r="GS43" s="240"/>
      <c r="GT43" s="240"/>
      <c r="GU43" s="240"/>
      <c r="GV43" s="240"/>
      <c r="GW43" s="240"/>
      <c r="GX43" s="240"/>
      <c r="GY43" s="240"/>
      <c r="GZ43" s="240"/>
      <c r="HA43" s="240"/>
      <c r="HB43" s="240"/>
      <c r="HC43" s="240"/>
      <c r="HD43" s="240"/>
      <c r="HE43" s="240"/>
      <c r="HF43" s="240"/>
      <c r="HG43" s="240"/>
      <c r="HH43" s="240"/>
      <c r="HI43" s="240"/>
      <c r="HJ43" s="240"/>
      <c r="HK43" s="240"/>
      <c r="HL43" s="240"/>
      <c r="HM43" s="240"/>
      <c r="HN43" s="240"/>
      <c r="HO43" s="240"/>
      <c r="HP43" s="240"/>
      <c r="HQ43" s="240"/>
      <c r="HR43" s="240"/>
      <c r="HS43" s="240"/>
      <c r="HT43" s="240"/>
      <c r="HU43" s="240"/>
      <c r="HV43" s="240"/>
      <c r="HW43" s="240"/>
      <c r="HX43" s="240"/>
      <c r="HY43" s="240"/>
      <c r="HZ43" s="240"/>
      <c r="IA43" s="240"/>
      <c r="IB43" s="240"/>
      <c r="IC43" s="240"/>
      <c r="ID43" s="240"/>
      <c r="IE43" s="240"/>
      <c r="IF43" s="240"/>
      <c r="IG43" s="240"/>
      <c r="IH43" s="240"/>
      <c r="II43" s="240"/>
      <c r="IJ43" s="240"/>
      <c r="IK43" s="240"/>
      <c r="IL43" s="240"/>
      <c r="IM43" s="240"/>
      <c r="IN43" s="240"/>
      <c r="IO43" s="240"/>
      <c r="IP43" s="240"/>
      <c r="IQ43" s="240"/>
      <c r="IR43" s="240"/>
      <c r="IS43" s="240"/>
      <c r="IT43" s="240"/>
      <c r="IU43" s="240"/>
      <c r="IV43" s="240"/>
      <c r="IW43" s="240"/>
      <c r="IX43" s="240"/>
      <c r="IY43" s="240"/>
      <c r="IZ43" s="240"/>
      <c r="JA43" s="240"/>
      <c r="JB43" s="240"/>
      <c r="JC43" s="240"/>
      <c r="JD43" s="240"/>
      <c r="JE43" s="240"/>
      <c r="JF43" s="240"/>
      <c r="JG43" s="240"/>
      <c r="JH43" s="240"/>
      <c r="JI43" s="240"/>
      <c r="JJ43" s="240"/>
      <c r="JK43" s="240"/>
      <c r="JL43" s="240"/>
      <c r="JM43" s="240"/>
      <c r="JN43" s="240"/>
      <c r="JO43" s="240"/>
      <c r="JP43" s="240"/>
      <c r="JQ43" s="240"/>
      <c r="JR43" s="240"/>
      <c r="JS43" s="240"/>
      <c r="JT43" s="240"/>
      <c r="JU43" s="242"/>
      <c r="JV43" s="238"/>
    </row>
    <row r="44" spans="1:282" ht="18" customHeight="1">
      <c r="A44" s="226"/>
      <c r="B44" s="224">
        <v>101</v>
      </c>
      <c r="D44" s="302"/>
      <c r="E44" s="302"/>
      <c r="F44" s="310"/>
      <c r="G44" s="186" t="s">
        <v>1547</v>
      </c>
      <c r="H44" s="8">
        <v>43948</v>
      </c>
      <c r="I44" s="8">
        <v>43948</v>
      </c>
      <c r="J44" s="9" t="str">
        <f t="shared" si="2"/>
        <v/>
      </c>
      <c r="K44" s="225"/>
      <c r="L44" s="258"/>
      <c r="M44" s="239"/>
      <c r="N44" s="239"/>
      <c r="O44" s="239"/>
      <c r="P44" s="239"/>
      <c r="Q44" s="239"/>
      <c r="R44" s="239"/>
      <c r="S44" s="239"/>
      <c r="T44" s="239"/>
      <c r="U44" s="239"/>
      <c r="V44" s="239"/>
      <c r="W44" s="239"/>
      <c r="X44" s="239"/>
      <c r="Y44" s="239"/>
      <c r="Z44" s="239"/>
      <c r="AA44" s="239"/>
      <c r="AB44" s="239"/>
      <c r="AC44" s="239"/>
      <c r="AD44" s="239"/>
      <c r="AE44" s="239"/>
      <c r="AF44" s="239"/>
      <c r="AG44" s="239"/>
      <c r="AH44" s="239"/>
      <c r="AI44" s="239"/>
      <c r="AJ44" s="239"/>
      <c r="AK44" s="239"/>
      <c r="AL44" s="239"/>
      <c r="AM44" s="239"/>
      <c r="AN44" s="239"/>
      <c r="AO44" s="239"/>
      <c r="AP44" s="239"/>
      <c r="AQ44" s="239"/>
      <c r="AR44" s="239"/>
      <c r="AS44" s="239"/>
      <c r="AT44" s="240"/>
      <c r="AU44" s="241"/>
      <c r="AV44" s="239"/>
      <c r="AW44" s="239"/>
      <c r="AX44" s="239"/>
      <c r="AY44" s="239"/>
      <c r="AZ44" s="239"/>
      <c r="BA44" s="239"/>
      <c r="BB44" s="239"/>
      <c r="BC44" s="239"/>
      <c r="BD44" s="239"/>
      <c r="BE44" s="239"/>
      <c r="BF44" s="239"/>
      <c r="BG44" s="239"/>
      <c r="BH44" s="239"/>
      <c r="BI44" s="239"/>
      <c r="BJ44" s="239"/>
      <c r="BK44" s="239"/>
      <c r="BL44" s="239"/>
      <c r="BM44" s="239"/>
      <c r="BN44" s="239"/>
      <c r="BO44" s="239"/>
      <c r="BP44" s="239"/>
      <c r="BQ44" s="239"/>
      <c r="BR44" s="239"/>
      <c r="BS44" s="239"/>
      <c r="BT44" s="239"/>
      <c r="BU44" s="239"/>
      <c r="BV44" s="239"/>
      <c r="BW44" s="239"/>
      <c r="BX44" s="239"/>
      <c r="BY44" s="239"/>
      <c r="BZ44" s="239"/>
      <c r="CA44" s="239"/>
      <c r="CB44" s="239"/>
      <c r="CC44" s="239"/>
      <c r="CD44" s="239"/>
      <c r="CE44" s="239"/>
      <c r="CF44" s="239"/>
      <c r="CG44" s="239"/>
      <c r="CH44" s="239"/>
      <c r="CI44" s="239"/>
      <c r="CJ44" s="239"/>
      <c r="CK44" s="239"/>
      <c r="CL44" s="239"/>
      <c r="CM44" s="239"/>
      <c r="CN44" s="239"/>
      <c r="CO44" s="239"/>
      <c r="CP44" s="239"/>
      <c r="CQ44" s="239"/>
      <c r="CR44" s="239"/>
      <c r="CS44" s="239"/>
      <c r="CT44" s="239"/>
      <c r="CU44" s="239"/>
      <c r="CV44" s="239"/>
      <c r="CW44" s="239"/>
      <c r="CX44" s="240"/>
      <c r="CY44" s="240"/>
      <c r="CZ44" s="240"/>
      <c r="DA44" s="240"/>
      <c r="DB44" s="240"/>
      <c r="DC44" s="240"/>
      <c r="DD44" s="240"/>
      <c r="DE44" s="240"/>
      <c r="DF44" s="240"/>
      <c r="DG44" s="240"/>
      <c r="DH44" s="240"/>
      <c r="DI44" s="240"/>
      <c r="DJ44" s="240"/>
      <c r="DK44" s="240"/>
      <c r="DL44" s="240"/>
      <c r="DM44" s="240"/>
      <c r="DN44" s="240"/>
      <c r="DO44" s="240"/>
      <c r="DP44" s="240"/>
      <c r="DQ44" s="240"/>
      <c r="DR44" s="240"/>
      <c r="DS44" s="240"/>
      <c r="DT44" s="240"/>
      <c r="DU44" s="240"/>
      <c r="DV44" s="240"/>
      <c r="DW44" s="240"/>
      <c r="DX44" s="240"/>
      <c r="DY44" s="240"/>
      <c r="DZ44" s="240"/>
      <c r="EA44" s="240"/>
      <c r="EB44" s="240"/>
      <c r="EC44" s="240"/>
      <c r="ED44" s="240"/>
      <c r="EE44" s="240"/>
      <c r="EF44" s="240"/>
      <c r="EG44" s="240"/>
      <c r="EH44" s="240"/>
      <c r="EI44" s="240"/>
      <c r="EJ44" s="240"/>
      <c r="EK44" s="240"/>
      <c r="EL44" s="240"/>
      <c r="EM44" s="240"/>
      <c r="EN44" s="240"/>
      <c r="EO44" s="240"/>
      <c r="EP44" s="240"/>
      <c r="EQ44" s="240"/>
      <c r="ER44" s="240"/>
      <c r="ES44" s="240"/>
      <c r="ET44" s="240"/>
      <c r="EU44" s="240"/>
      <c r="EV44" s="240"/>
      <c r="EW44" s="240"/>
      <c r="EX44" s="240"/>
      <c r="EY44" s="240"/>
      <c r="EZ44" s="240"/>
      <c r="FA44" s="240"/>
      <c r="FB44" s="240"/>
      <c r="FC44" s="240"/>
      <c r="FD44" s="240"/>
      <c r="FE44" s="240"/>
      <c r="FF44" s="240"/>
      <c r="FG44" s="240"/>
      <c r="FH44" s="240"/>
      <c r="FI44" s="240"/>
      <c r="FJ44" s="240"/>
      <c r="FK44" s="240"/>
      <c r="FL44" s="240"/>
      <c r="FM44" s="240"/>
      <c r="FN44" s="240"/>
      <c r="FO44" s="240"/>
      <c r="FP44" s="240"/>
      <c r="FQ44" s="240"/>
      <c r="FR44" s="240"/>
      <c r="FS44" s="240"/>
      <c r="FT44" s="240"/>
      <c r="FU44" s="240"/>
      <c r="FV44" s="240"/>
      <c r="FW44" s="240"/>
      <c r="FX44" s="240"/>
      <c r="FY44" s="240"/>
      <c r="FZ44" s="240"/>
      <c r="GA44" s="240"/>
      <c r="GB44" s="240"/>
      <c r="GC44" s="240"/>
      <c r="GD44" s="240"/>
      <c r="GE44" s="240"/>
      <c r="GF44" s="240"/>
      <c r="GG44" s="240"/>
      <c r="GH44" s="240"/>
      <c r="GI44" s="240"/>
      <c r="GJ44" s="240"/>
      <c r="GK44" s="240"/>
      <c r="GL44" s="240"/>
      <c r="GM44" s="240"/>
      <c r="GN44" s="240"/>
      <c r="GO44" s="240"/>
      <c r="GP44" s="240"/>
      <c r="GQ44" s="240"/>
      <c r="GR44" s="240"/>
      <c r="GS44" s="240"/>
      <c r="GT44" s="240"/>
      <c r="GU44" s="240"/>
      <c r="GV44" s="240"/>
      <c r="GW44" s="240"/>
      <c r="GX44" s="240"/>
      <c r="GY44" s="240"/>
      <c r="GZ44" s="240"/>
      <c r="HA44" s="240"/>
      <c r="HB44" s="240"/>
      <c r="HC44" s="240"/>
      <c r="HD44" s="240"/>
      <c r="HE44" s="240"/>
      <c r="HF44" s="240"/>
      <c r="HG44" s="240"/>
      <c r="HH44" s="240"/>
      <c r="HI44" s="240"/>
      <c r="HJ44" s="240"/>
      <c r="HK44" s="240"/>
      <c r="HL44" s="240"/>
      <c r="HM44" s="240"/>
      <c r="HN44" s="240"/>
      <c r="HO44" s="240"/>
      <c r="HP44" s="240"/>
      <c r="HQ44" s="240"/>
      <c r="HR44" s="240"/>
      <c r="HS44" s="240"/>
      <c r="HT44" s="240"/>
      <c r="HU44" s="240"/>
      <c r="HV44" s="240"/>
      <c r="HW44" s="240"/>
      <c r="HX44" s="240"/>
      <c r="HY44" s="240"/>
      <c r="HZ44" s="240"/>
      <c r="IA44" s="240"/>
      <c r="IB44" s="240"/>
      <c r="IC44" s="240"/>
      <c r="ID44" s="240"/>
      <c r="IE44" s="240"/>
      <c r="IF44" s="240"/>
      <c r="IG44" s="240"/>
      <c r="IH44" s="240"/>
      <c r="II44" s="240"/>
      <c r="IJ44" s="240"/>
      <c r="IK44" s="240"/>
      <c r="IL44" s="240"/>
      <c r="IM44" s="240"/>
      <c r="IN44" s="240"/>
      <c r="IO44" s="240"/>
      <c r="IP44" s="240"/>
      <c r="IQ44" s="240"/>
      <c r="IR44" s="240"/>
      <c r="IS44" s="240"/>
      <c r="IT44" s="240"/>
      <c r="IU44" s="240"/>
      <c r="IV44" s="240"/>
      <c r="IW44" s="240"/>
      <c r="IX44" s="240"/>
      <c r="IY44" s="240"/>
      <c r="IZ44" s="240"/>
      <c r="JA44" s="240"/>
      <c r="JB44" s="240"/>
      <c r="JC44" s="240"/>
      <c r="JD44" s="240"/>
      <c r="JE44" s="240"/>
      <c r="JF44" s="240"/>
      <c r="JG44" s="240"/>
      <c r="JH44" s="240"/>
      <c r="JI44" s="240"/>
      <c r="JJ44" s="240"/>
      <c r="JK44" s="240"/>
      <c r="JL44" s="240"/>
      <c r="JM44" s="240"/>
      <c r="JN44" s="240"/>
      <c r="JO44" s="240"/>
      <c r="JP44" s="240"/>
      <c r="JQ44" s="240"/>
      <c r="JR44" s="240"/>
      <c r="JS44" s="240"/>
      <c r="JT44" s="240"/>
      <c r="JU44" s="242"/>
      <c r="JV44" s="238"/>
    </row>
    <row r="45" spans="1:282" ht="18" customHeight="1">
      <c r="A45" s="226"/>
      <c r="B45" s="224">
        <v>101</v>
      </c>
      <c r="D45" s="302"/>
      <c r="E45" s="302"/>
      <c r="F45" s="311"/>
      <c r="G45" s="186" t="s">
        <v>1548</v>
      </c>
      <c r="H45" s="8">
        <v>43950</v>
      </c>
      <c r="I45" s="8">
        <v>43950</v>
      </c>
      <c r="J45" s="9" t="str">
        <f t="shared" si="2"/>
        <v/>
      </c>
      <c r="K45" s="225"/>
      <c r="L45" s="258"/>
      <c r="M45" s="239"/>
      <c r="N45" s="239"/>
      <c r="O45" s="239"/>
      <c r="P45" s="239"/>
      <c r="Q45" s="239"/>
      <c r="R45" s="239"/>
      <c r="S45" s="239"/>
      <c r="T45" s="239"/>
      <c r="U45" s="239"/>
      <c r="V45" s="239"/>
      <c r="W45" s="239"/>
      <c r="X45" s="239"/>
      <c r="Y45" s="239"/>
      <c r="Z45" s="239"/>
      <c r="AA45" s="239"/>
      <c r="AB45" s="239"/>
      <c r="AC45" s="239"/>
      <c r="AD45" s="239"/>
      <c r="AE45" s="239"/>
      <c r="AF45" s="239"/>
      <c r="AG45" s="239"/>
      <c r="AH45" s="239"/>
      <c r="AI45" s="239"/>
      <c r="AJ45" s="239"/>
      <c r="AK45" s="239"/>
      <c r="AL45" s="239"/>
      <c r="AM45" s="239"/>
      <c r="AN45" s="239"/>
      <c r="AO45" s="239"/>
      <c r="AP45" s="239"/>
      <c r="AQ45" s="239"/>
      <c r="AR45" s="239"/>
      <c r="AS45" s="239"/>
      <c r="AT45" s="240"/>
      <c r="AU45" s="241"/>
      <c r="AV45" s="239"/>
      <c r="AW45" s="239"/>
      <c r="AX45" s="239"/>
      <c r="AY45" s="239"/>
      <c r="AZ45" s="239"/>
      <c r="BA45" s="239"/>
      <c r="BB45" s="239"/>
      <c r="BC45" s="239"/>
      <c r="BD45" s="239"/>
      <c r="BE45" s="239"/>
      <c r="BF45" s="239"/>
      <c r="BG45" s="239"/>
      <c r="BH45" s="239"/>
      <c r="BI45" s="239"/>
      <c r="BJ45" s="239"/>
      <c r="BK45" s="239"/>
      <c r="BL45" s="239"/>
      <c r="BM45" s="239"/>
      <c r="BN45" s="239"/>
      <c r="BO45" s="239"/>
      <c r="BP45" s="239"/>
      <c r="BQ45" s="239"/>
      <c r="BR45" s="239"/>
      <c r="BS45" s="239"/>
      <c r="BT45" s="239"/>
      <c r="BU45" s="239"/>
      <c r="BV45" s="239"/>
      <c r="BW45" s="239"/>
      <c r="BX45" s="239"/>
      <c r="BY45" s="239"/>
      <c r="BZ45" s="239"/>
      <c r="CA45" s="239"/>
      <c r="CB45" s="239"/>
      <c r="CC45" s="239"/>
      <c r="CD45" s="239"/>
      <c r="CE45" s="239"/>
      <c r="CF45" s="239"/>
      <c r="CG45" s="239"/>
      <c r="CH45" s="239"/>
      <c r="CI45" s="239"/>
      <c r="CJ45" s="239"/>
      <c r="CK45" s="239"/>
      <c r="CL45" s="239"/>
      <c r="CM45" s="239"/>
      <c r="CN45" s="239"/>
      <c r="CO45" s="239"/>
      <c r="CP45" s="239"/>
      <c r="CQ45" s="239"/>
      <c r="CR45" s="239"/>
      <c r="CS45" s="239"/>
      <c r="CT45" s="239"/>
      <c r="CU45" s="239"/>
      <c r="CV45" s="239"/>
      <c r="CW45" s="239"/>
      <c r="CX45" s="240"/>
      <c r="CY45" s="240"/>
      <c r="CZ45" s="240"/>
      <c r="DA45" s="240"/>
      <c r="DB45" s="240"/>
      <c r="DC45" s="240"/>
      <c r="DD45" s="240"/>
      <c r="DE45" s="240"/>
      <c r="DF45" s="240"/>
      <c r="DG45" s="240"/>
      <c r="DH45" s="240"/>
      <c r="DI45" s="240"/>
      <c r="DJ45" s="240"/>
      <c r="DK45" s="240"/>
      <c r="DL45" s="240"/>
      <c r="DM45" s="240"/>
      <c r="DN45" s="240"/>
      <c r="DO45" s="240"/>
      <c r="DP45" s="240"/>
      <c r="DQ45" s="240"/>
      <c r="DR45" s="240"/>
      <c r="DS45" s="240"/>
      <c r="DT45" s="240"/>
      <c r="DU45" s="240"/>
      <c r="DV45" s="240"/>
      <c r="DW45" s="240"/>
      <c r="DX45" s="240"/>
      <c r="DY45" s="240"/>
      <c r="DZ45" s="240"/>
      <c r="EA45" s="240"/>
      <c r="EB45" s="240"/>
      <c r="EC45" s="240"/>
      <c r="ED45" s="240"/>
      <c r="EE45" s="240"/>
      <c r="EF45" s="240"/>
      <c r="EG45" s="240"/>
      <c r="EH45" s="240"/>
      <c r="EI45" s="240"/>
      <c r="EJ45" s="240"/>
      <c r="EK45" s="240"/>
      <c r="EL45" s="240"/>
      <c r="EM45" s="240"/>
      <c r="EN45" s="240"/>
      <c r="EO45" s="240"/>
      <c r="EP45" s="240"/>
      <c r="EQ45" s="240"/>
      <c r="ER45" s="240"/>
      <c r="ES45" s="240"/>
      <c r="ET45" s="240"/>
      <c r="EU45" s="240"/>
      <c r="EV45" s="240"/>
      <c r="EW45" s="240"/>
      <c r="EX45" s="240"/>
      <c r="EY45" s="240"/>
      <c r="EZ45" s="240"/>
      <c r="FA45" s="240"/>
      <c r="FB45" s="240"/>
      <c r="FC45" s="240"/>
      <c r="FD45" s="240"/>
      <c r="FE45" s="240"/>
      <c r="FF45" s="240"/>
      <c r="FG45" s="240"/>
      <c r="FH45" s="240"/>
      <c r="FI45" s="240"/>
      <c r="FJ45" s="240"/>
      <c r="FK45" s="240"/>
      <c r="FL45" s="240"/>
      <c r="FM45" s="240"/>
      <c r="FN45" s="240"/>
      <c r="FO45" s="240"/>
      <c r="FP45" s="240"/>
      <c r="FQ45" s="240"/>
      <c r="FR45" s="240"/>
      <c r="FS45" s="240"/>
      <c r="FT45" s="240"/>
      <c r="FU45" s="240"/>
      <c r="FV45" s="240"/>
      <c r="FW45" s="240"/>
      <c r="FX45" s="240"/>
      <c r="FY45" s="240"/>
      <c r="FZ45" s="240"/>
      <c r="GA45" s="240"/>
      <c r="GB45" s="240"/>
      <c r="GC45" s="240"/>
      <c r="GD45" s="240"/>
      <c r="GE45" s="240"/>
      <c r="GF45" s="240"/>
      <c r="GG45" s="240"/>
      <c r="GH45" s="240"/>
      <c r="GI45" s="240"/>
      <c r="GJ45" s="240"/>
      <c r="GK45" s="240"/>
      <c r="GL45" s="240"/>
      <c r="GM45" s="240"/>
      <c r="GN45" s="240"/>
      <c r="GO45" s="240"/>
      <c r="GP45" s="240"/>
      <c r="GQ45" s="240"/>
      <c r="GR45" s="240"/>
      <c r="GS45" s="240"/>
      <c r="GT45" s="240"/>
      <c r="GU45" s="240"/>
      <c r="GV45" s="240"/>
      <c r="GW45" s="240"/>
      <c r="GX45" s="240"/>
      <c r="GY45" s="240"/>
      <c r="GZ45" s="240"/>
      <c r="HA45" s="240"/>
      <c r="HB45" s="240"/>
      <c r="HC45" s="240"/>
      <c r="HD45" s="240"/>
      <c r="HE45" s="240"/>
      <c r="HF45" s="240"/>
      <c r="HG45" s="240"/>
      <c r="HH45" s="240"/>
      <c r="HI45" s="240"/>
      <c r="HJ45" s="240"/>
      <c r="HK45" s="240"/>
      <c r="HL45" s="240"/>
      <c r="HM45" s="240"/>
      <c r="HN45" s="240"/>
      <c r="HO45" s="240"/>
      <c r="HP45" s="240"/>
      <c r="HQ45" s="240"/>
      <c r="HR45" s="240"/>
      <c r="HS45" s="240"/>
      <c r="HT45" s="240"/>
      <c r="HU45" s="240"/>
      <c r="HV45" s="240"/>
      <c r="HW45" s="240"/>
      <c r="HX45" s="240"/>
      <c r="HY45" s="240"/>
      <c r="HZ45" s="240"/>
      <c r="IA45" s="240"/>
      <c r="IB45" s="240"/>
      <c r="IC45" s="240"/>
      <c r="ID45" s="240"/>
      <c r="IE45" s="240"/>
      <c r="IF45" s="240"/>
      <c r="IG45" s="240"/>
      <c r="IH45" s="240"/>
      <c r="II45" s="240"/>
      <c r="IJ45" s="240"/>
      <c r="IK45" s="240"/>
      <c r="IL45" s="240"/>
      <c r="IM45" s="240"/>
      <c r="IN45" s="240"/>
      <c r="IO45" s="240"/>
      <c r="IP45" s="240"/>
      <c r="IQ45" s="240"/>
      <c r="IR45" s="240"/>
      <c r="IS45" s="240"/>
      <c r="IT45" s="240"/>
      <c r="IU45" s="240"/>
      <c r="IV45" s="240"/>
      <c r="IW45" s="240"/>
      <c r="IX45" s="240"/>
      <c r="IY45" s="240"/>
      <c r="IZ45" s="240"/>
      <c r="JA45" s="240"/>
      <c r="JB45" s="240"/>
      <c r="JC45" s="240"/>
      <c r="JD45" s="240"/>
      <c r="JE45" s="240"/>
      <c r="JF45" s="240"/>
      <c r="JG45" s="240"/>
      <c r="JH45" s="240"/>
      <c r="JI45" s="240"/>
      <c r="JJ45" s="240"/>
      <c r="JK45" s="240"/>
      <c r="JL45" s="240"/>
      <c r="JM45" s="240"/>
      <c r="JN45" s="240"/>
      <c r="JO45" s="240"/>
      <c r="JP45" s="240"/>
      <c r="JQ45" s="240"/>
      <c r="JR45" s="240"/>
      <c r="JS45" s="240"/>
      <c r="JT45" s="240"/>
      <c r="JU45" s="242"/>
      <c r="JV45" s="238"/>
    </row>
    <row r="46" spans="1:282" ht="18" customHeight="1" thickBot="1">
      <c r="A46" s="226"/>
      <c r="B46" s="224">
        <v>101</v>
      </c>
      <c r="D46" s="302"/>
      <c r="E46" s="302"/>
      <c r="F46" s="316" t="s">
        <v>1552</v>
      </c>
      <c r="G46" s="317"/>
      <c r="H46" s="11">
        <v>43931</v>
      </c>
      <c r="I46" s="11">
        <v>43949</v>
      </c>
      <c r="J46" s="12">
        <f t="shared" si="2"/>
        <v>19</v>
      </c>
      <c r="K46" s="225"/>
      <c r="L46" s="259"/>
      <c r="M46" s="243"/>
      <c r="N46" s="243"/>
      <c r="O46" s="243"/>
      <c r="P46" s="243"/>
      <c r="Q46" s="243"/>
      <c r="R46" s="243"/>
      <c r="S46" s="243"/>
      <c r="T46" s="243"/>
      <c r="U46" s="243"/>
      <c r="V46" s="243"/>
      <c r="W46" s="243"/>
      <c r="X46" s="243"/>
      <c r="Y46" s="243"/>
      <c r="Z46" s="243"/>
      <c r="AA46" s="243"/>
      <c r="AB46" s="243"/>
      <c r="AC46" s="243"/>
      <c r="AD46" s="243"/>
      <c r="AE46" s="243"/>
      <c r="AF46" s="243"/>
      <c r="AG46" s="243"/>
      <c r="AH46" s="243"/>
      <c r="AI46" s="243"/>
      <c r="AJ46" s="243"/>
      <c r="AK46" s="243"/>
      <c r="AL46" s="243"/>
      <c r="AM46" s="243"/>
      <c r="AN46" s="243"/>
      <c r="AO46" s="243"/>
      <c r="AP46" s="243"/>
      <c r="AQ46" s="243"/>
      <c r="AR46" s="243"/>
      <c r="AS46" s="243"/>
      <c r="AT46" s="244"/>
      <c r="AU46" s="245"/>
      <c r="AV46" s="243"/>
      <c r="AW46" s="243"/>
      <c r="AX46" s="243"/>
      <c r="AY46" s="243"/>
      <c r="AZ46" s="243"/>
      <c r="BA46" s="243"/>
      <c r="BB46" s="243"/>
      <c r="BC46" s="243"/>
      <c r="BD46" s="243"/>
      <c r="BE46" s="243"/>
      <c r="BF46" s="243"/>
      <c r="BG46" s="243"/>
      <c r="BH46" s="243"/>
      <c r="BI46" s="243"/>
      <c r="BJ46" s="243"/>
      <c r="BK46" s="243"/>
      <c r="BL46" s="243"/>
      <c r="BM46" s="243"/>
      <c r="BN46" s="243"/>
      <c r="BO46" s="243"/>
      <c r="BP46" s="243"/>
      <c r="BQ46" s="243"/>
      <c r="BR46" s="243"/>
      <c r="BS46" s="243"/>
      <c r="BT46" s="243"/>
      <c r="BU46" s="243"/>
      <c r="BV46" s="243"/>
      <c r="BW46" s="243"/>
      <c r="BX46" s="243"/>
      <c r="BY46" s="243"/>
      <c r="BZ46" s="243"/>
      <c r="CA46" s="243"/>
      <c r="CB46" s="243"/>
      <c r="CC46" s="243"/>
      <c r="CD46" s="243"/>
      <c r="CE46" s="243"/>
      <c r="CF46" s="243"/>
      <c r="CG46" s="243"/>
      <c r="CH46" s="243"/>
      <c r="CI46" s="243"/>
      <c r="CJ46" s="243"/>
      <c r="CK46" s="243"/>
      <c r="CL46" s="243"/>
      <c r="CM46" s="243"/>
      <c r="CN46" s="243"/>
      <c r="CO46" s="243"/>
      <c r="CP46" s="243"/>
      <c r="CQ46" s="243"/>
      <c r="CR46" s="243"/>
      <c r="CS46" s="243"/>
      <c r="CT46" s="243"/>
      <c r="CU46" s="243"/>
      <c r="CV46" s="243"/>
      <c r="CW46" s="243"/>
      <c r="CX46" s="244"/>
      <c r="CY46" s="244"/>
      <c r="CZ46" s="244"/>
      <c r="DA46" s="244"/>
      <c r="DB46" s="244"/>
      <c r="DC46" s="244"/>
      <c r="DD46" s="244"/>
      <c r="DE46" s="244"/>
      <c r="DF46" s="244"/>
      <c r="DG46" s="244"/>
      <c r="DH46" s="244"/>
      <c r="DI46" s="244"/>
      <c r="DJ46" s="244"/>
      <c r="DK46" s="244"/>
      <c r="DL46" s="244"/>
      <c r="DM46" s="244"/>
      <c r="DN46" s="244"/>
      <c r="DO46" s="244"/>
      <c r="DP46" s="244"/>
      <c r="DQ46" s="244"/>
      <c r="DR46" s="244"/>
      <c r="DS46" s="244"/>
      <c r="DT46" s="244"/>
      <c r="DU46" s="244"/>
      <c r="DV46" s="244"/>
      <c r="DW46" s="244"/>
      <c r="DX46" s="244"/>
      <c r="DY46" s="244"/>
      <c r="DZ46" s="244"/>
      <c r="EA46" s="244"/>
      <c r="EB46" s="244"/>
      <c r="EC46" s="244"/>
      <c r="ED46" s="244"/>
      <c r="EE46" s="244"/>
      <c r="EF46" s="244"/>
      <c r="EG46" s="244"/>
      <c r="EH46" s="244"/>
      <c r="EI46" s="244"/>
      <c r="EJ46" s="244"/>
      <c r="EK46" s="244"/>
      <c r="EL46" s="244"/>
      <c r="EM46" s="244"/>
      <c r="EN46" s="244"/>
      <c r="EO46" s="244"/>
      <c r="EP46" s="244"/>
      <c r="EQ46" s="244"/>
      <c r="ER46" s="244"/>
      <c r="ES46" s="244"/>
      <c r="ET46" s="244"/>
      <c r="EU46" s="244"/>
      <c r="EV46" s="244"/>
      <c r="EW46" s="244"/>
      <c r="EX46" s="244"/>
      <c r="EY46" s="244"/>
      <c r="EZ46" s="244"/>
      <c r="FA46" s="244"/>
      <c r="FB46" s="244"/>
      <c r="FC46" s="244"/>
      <c r="FD46" s="244"/>
      <c r="FE46" s="244"/>
      <c r="FF46" s="244"/>
      <c r="FG46" s="244"/>
      <c r="FH46" s="244"/>
      <c r="FI46" s="244"/>
      <c r="FJ46" s="244"/>
      <c r="FK46" s="244"/>
      <c r="FL46" s="244"/>
      <c r="FM46" s="244"/>
      <c r="FN46" s="244"/>
      <c r="FO46" s="244"/>
      <c r="FP46" s="244"/>
      <c r="FQ46" s="244"/>
      <c r="FR46" s="244"/>
      <c r="FS46" s="244"/>
      <c r="FT46" s="244"/>
      <c r="FU46" s="244"/>
      <c r="FV46" s="244"/>
      <c r="FW46" s="244"/>
      <c r="FX46" s="244"/>
      <c r="FY46" s="244"/>
      <c r="FZ46" s="244"/>
      <c r="GA46" s="244"/>
      <c r="GB46" s="244"/>
      <c r="GC46" s="244"/>
      <c r="GD46" s="244"/>
      <c r="GE46" s="244"/>
      <c r="GF46" s="244"/>
      <c r="GG46" s="244"/>
      <c r="GH46" s="244"/>
      <c r="GI46" s="244"/>
      <c r="GJ46" s="244"/>
      <c r="GK46" s="244"/>
      <c r="GL46" s="244"/>
      <c r="GM46" s="244"/>
      <c r="GN46" s="244"/>
      <c r="GO46" s="244"/>
      <c r="GP46" s="244"/>
      <c r="GQ46" s="244"/>
      <c r="GR46" s="244"/>
      <c r="GS46" s="244"/>
      <c r="GT46" s="244"/>
      <c r="GU46" s="244"/>
      <c r="GV46" s="244"/>
      <c r="GW46" s="244"/>
      <c r="GX46" s="244"/>
      <c r="GY46" s="244"/>
      <c r="GZ46" s="244"/>
      <c r="HA46" s="244"/>
      <c r="HB46" s="244"/>
      <c r="HC46" s="244"/>
      <c r="HD46" s="244"/>
      <c r="HE46" s="244"/>
      <c r="HF46" s="244"/>
      <c r="HG46" s="244"/>
      <c r="HH46" s="244"/>
      <c r="HI46" s="244"/>
      <c r="HJ46" s="244"/>
      <c r="HK46" s="244"/>
      <c r="HL46" s="244"/>
      <c r="HM46" s="244"/>
      <c r="HN46" s="244"/>
      <c r="HO46" s="244"/>
      <c r="HP46" s="244"/>
      <c r="HQ46" s="244"/>
      <c r="HR46" s="244"/>
      <c r="HS46" s="244"/>
      <c r="HT46" s="244"/>
      <c r="HU46" s="244"/>
      <c r="HV46" s="244"/>
      <c r="HW46" s="244"/>
      <c r="HX46" s="244"/>
      <c r="HY46" s="244"/>
      <c r="HZ46" s="244"/>
      <c r="IA46" s="244"/>
      <c r="IB46" s="244"/>
      <c r="IC46" s="244"/>
      <c r="ID46" s="244"/>
      <c r="IE46" s="244"/>
      <c r="IF46" s="244"/>
      <c r="IG46" s="244"/>
      <c r="IH46" s="244"/>
      <c r="II46" s="244"/>
      <c r="IJ46" s="244"/>
      <c r="IK46" s="244"/>
      <c r="IL46" s="244"/>
      <c r="IM46" s="244"/>
      <c r="IN46" s="244"/>
      <c r="IO46" s="244"/>
      <c r="IP46" s="244"/>
      <c r="IQ46" s="244"/>
      <c r="IR46" s="244"/>
      <c r="IS46" s="244"/>
      <c r="IT46" s="244"/>
      <c r="IU46" s="244"/>
      <c r="IV46" s="244"/>
      <c r="IW46" s="244"/>
      <c r="IX46" s="244"/>
      <c r="IY46" s="244"/>
      <c r="IZ46" s="244"/>
      <c r="JA46" s="244"/>
      <c r="JB46" s="244"/>
      <c r="JC46" s="244"/>
      <c r="JD46" s="244"/>
      <c r="JE46" s="244"/>
      <c r="JF46" s="244"/>
      <c r="JG46" s="244"/>
      <c r="JH46" s="244"/>
      <c r="JI46" s="244"/>
      <c r="JJ46" s="244"/>
      <c r="JK46" s="244"/>
      <c r="JL46" s="244"/>
      <c r="JM46" s="244"/>
      <c r="JN46" s="244"/>
      <c r="JO46" s="244"/>
      <c r="JP46" s="244"/>
      <c r="JQ46" s="244"/>
      <c r="JR46" s="244"/>
      <c r="JS46" s="244"/>
      <c r="JT46" s="244"/>
      <c r="JU46" s="246"/>
      <c r="JV46" s="238"/>
    </row>
    <row r="47" spans="1:282" ht="41.25" customHeight="1" thickBot="1">
      <c r="A47" s="226"/>
      <c r="B47" s="224">
        <v>101</v>
      </c>
      <c r="D47" s="302"/>
      <c r="E47" s="303"/>
      <c r="F47" s="318" t="s">
        <v>1553</v>
      </c>
      <c r="G47" s="319"/>
      <c r="H47" s="188">
        <v>43950</v>
      </c>
      <c r="I47" s="188">
        <v>43976</v>
      </c>
      <c r="J47" s="189">
        <f t="shared" si="2"/>
        <v>27</v>
      </c>
      <c r="K47" s="225"/>
      <c r="L47" s="267"/>
      <c r="M47" s="268"/>
      <c r="N47" s="268"/>
      <c r="O47" s="268"/>
      <c r="P47" s="268"/>
      <c r="Q47" s="268"/>
      <c r="R47" s="268"/>
      <c r="S47" s="268"/>
      <c r="T47" s="268"/>
      <c r="U47" s="268"/>
      <c r="V47" s="268"/>
      <c r="W47" s="268"/>
      <c r="X47" s="268"/>
      <c r="Y47" s="268"/>
      <c r="Z47" s="268"/>
      <c r="AA47" s="268"/>
      <c r="AB47" s="268"/>
      <c r="AC47" s="268"/>
      <c r="AD47" s="268"/>
      <c r="AE47" s="268"/>
      <c r="AF47" s="268"/>
      <c r="AG47" s="268"/>
      <c r="AH47" s="268"/>
      <c r="AI47" s="268"/>
      <c r="AJ47" s="268"/>
      <c r="AK47" s="268"/>
      <c r="AL47" s="268"/>
      <c r="AM47" s="268"/>
      <c r="AN47" s="268"/>
      <c r="AO47" s="268"/>
      <c r="AP47" s="268"/>
      <c r="AQ47" s="268"/>
      <c r="AR47" s="268"/>
      <c r="AS47" s="268"/>
      <c r="AT47" s="269"/>
      <c r="AU47" s="270"/>
      <c r="AV47" s="268"/>
      <c r="AW47" s="268"/>
      <c r="AX47" s="268"/>
      <c r="AY47" s="268"/>
      <c r="AZ47" s="268"/>
      <c r="BA47" s="268"/>
      <c r="BB47" s="268"/>
      <c r="BC47" s="268"/>
      <c r="BD47" s="268"/>
      <c r="BE47" s="268"/>
      <c r="BF47" s="268"/>
      <c r="BG47" s="268"/>
      <c r="BH47" s="268"/>
      <c r="BI47" s="268"/>
      <c r="BJ47" s="268"/>
      <c r="BK47" s="268"/>
      <c r="BL47" s="268"/>
      <c r="BM47" s="268"/>
      <c r="BN47" s="268"/>
      <c r="BO47" s="268"/>
      <c r="BP47" s="268"/>
      <c r="BQ47" s="268"/>
      <c r="BR47" s="268"/>
      <c r="BS47" s="268"/>
      <c r="BT47" s="268"/>
      <c r="BU47" s="268"/>
      <c r="BV47" s="268"/>
      <c r="BW47" s="268"/>
      <c r="BX47" s="268"/>
      <c r="BY47" s="268"/>
      <c r="BZ47" s="268"/>
      <c r="CA47" s="268"/>
      <c r="CB47" s="268"/>
      <c r="CC47" s="268"/>
      <c r="CD47" s="268"/>
      <c r="CE47" s="268"/>
      <c r="CF47" s="268"/>
      <c r="CG47" s="268"/>
      <c r="CH47" s="268"/>
      <c r="CI47" s="268"/>
      <c r="CJ47" s="268"/>
      <c r="CK47" s="268"/>
      <c r="CL47" s="268"/>
      <c r="CM47" s="268"/>
      <c r="CN47" s="268"/>
      <c r="CO47" s="268"/>
      <c r="CP47" s="268"/>
      <c r="CQ47" s="268"/>
      <c r="CR47" s="268"/>
      <c r="CS47" s="268"/>
      <c r="CT47" s="268"/>
      <c r="CU47" s="268"/>
      <c r="CV47" s="268"/>
      <c r="CW47" s="268"/>
      <c r="CX47" s="269"/>
      <c r="CY47" s="269"/>
      <c r="CZ47" s="269"/>
      <c r="DA47" s="269"/>
      <c r="DB47" s="269"/>
      <c r="DC47" s="269"/>
      <c r="DD47" s="269"/>
      <c r="DE47" s="269"/>
      <c r="DF47" s="269"/>
      <c r="DG47" s="269"/>
      <c r="DH47" s="269"/>
      <c r="DI47" s="269"/>
      <c r="DJ47" s="269"/>
      <c r="DK47" s="269"/>
      <c r="DL47" s="269"/>
      <c r="DM47" s="269"/>
      <c r="DN47" s="269"/>
      <c r="DO47" s="269"/>
      <c r="DP47" s="269"/>
      <c r="DQ47" s="269"/>
      <c r="DR47" s="269"/>
      <c r="DS47" s="269"/>
      <c r="DT47" s="269"/>
      <c r="DU47" s="269"/>
      <c r="DV47" s="269"/>
      <c r="DW47" s="269"/>
      <c r="DX47" s="269"/>
      <c r="DY47" s="269"/>
      <c r="DZ47" s="269"/>
      <c r="EA47" s="269"/>
      <c r="EB47" s="269"/>
      <c r="EC47" s="269"/>
      <c r="ED47" s="269"/>
      <c r="EE47" s="269"/>
      <c r="EF47" s="269"/>
      <c r="EG47" s="269"/>
      <c r="EH47" s="269"/>
      <c r="EI47" s="269"/>
      <c r="EJ47" s="269"/>
      <c r="EK47" s="269"/>
      <c r="EL47" s="269"/>
      <c r="EM47" s="269"/>
      <c r="EN47" s="269"/>
      <c r="EO47" s="269"/>
      <c r="EP47" s="269"/>
      <c r="EQ47" s="269"/>
      <c r="ER47" s="269"/>
      <c r="ES47" s="269"/>
      <c r="ET47" s="269"/>
      <c r="EU47" s="269"/>
      <c r="EV47" s="269"/>
      <c r="EW47" s="269"/>
      <c r="EX47" s="269"/>
      <c r="EY47" s="269"/>
      <c r="EZ47" s="269"/>
      <c r="FA47" s="269"/>
      <c r="FB47" s="269"/>
      <c r="FC47" s="269"/>
      <c r="FD47" s="269"/>
      <c r="FE47" s="269"/>
      <c r="FF47" s="269"/>
      <c r="FG47" s="269"/>
      <c r="FH47" s="269"/>
      <c r="FI47" s="269"/>
      <c r="FJ47" s="269"/>
      <c r="FK47" s="269"/>
      <c r="FL47" s="269"/>
      <c r="FM47" s="269"/>
      <c r="FN47" s="269"/>
      <c r="FO47" s="269"/>
      <c r="FP47" s="269"/>
      <c r="FQ47" s="269"/>
      <c r="FR47" s="269"/>
      <c r="FS47" s="269"/>
      <c r="FT47" s="269"/>
      <c r="FU47" s="269"/>
      <c r="FV47" s="269"/>
      <c r="FW47" s="269"/>
      <c r="FX47" s="269"/>
      <c r="FY47" s="269"/>
      <c r="FZ47" s="269"/>
      <c r="GA47" s="269"/>
      <c r="GB47" s="269"/>
      <c r="GC47" s="269"/>
      <c r="GD47" s="269"/>
      <c r="GE47" s="269"/>
      <c r="GF47" s="269"/>
      <c r="GG47" s="269"/>
      <c r="GH47" s="269"/>
      <c r="GI47" s="269"/>
      <c r="GJ47" s="269"/>
      <c r="GK47" s="269"/>
      <c r="GL47" s="269"/>
      <c r="GM47" s="269"/>
      <c r="GN47" s="269"/>
      <c r="GO47" s="269"/>
      <c r="GP47" s="269"/>
      <c r="GQ47" s="269"/>
      <c r="GR47" s="269"/>
      <c r="GS47" s="269"/>
      <c r="GT47" s="269"/>
      <c r="GU47" s="269"/>
      <c r="GV47" s="269"/>
      <c r="GW47" s="269"/>
      <c r="GX47" s="269"/>
      <c r="GY47" s="269"/>
      <c r="GZ47" s="269"/>
      <c r="HA47" s="269"/>
      <c r="HB47" s="269"/>
      <c r="HC47" s="269"/>
      <c r="HD47" s="269"/>
      <c r="HE47" s="269"/>
      <c r="HF47" s="269"/>
      <c r="HG47" s="269"/>
      <c r="HH47" s="269"/>
      <c r="HI47" s="269"/>
      <c r="HJ47" s="269"/>
      <c r="HK47" s="269"/>
      <c r="HL47" s="269"/>
      <c r="HM47" s="269"/>
      <c r="HN47" s="269"/>
      <c r="HO47" s="269"/>
      <c r="HP47" s="269"/>
      <c r="HQ47" s="269"/>
      <c r="HR47" s="269"/>
      <c r="HS47" s="269"/>
      <c r="HT47" s="269"/>
      <c r="HU47" s="269"/>
      <c r="HV47" s="269"/>
      <c r="HW47" s="269"/>
      <c r="HX47" s="269"/>
      <c r="HY47" s="269"/>
      <c r="HZ47" s="269"/>
      <c r="IA47" s="269"/>
      <c r="IB47" s="269"/>
      <c r="IC47" s="269"/>
      <c r="ID47" s="269"/>
      <c r="IE47" s="269"/>
      <c r="IF47" s="269"/>
      <c r="IG47" s="269"/>
      <c r="IH47" s="269"/>
      <c r="II47" s="269"/>
      <c r="IJ47" s="269"/>
      <c r="IK47" s="269"/>
      <c r="IL47" s="269"/>
      <c r="IM47" s="269"/>
      <c r="IN47" s="269"/>
      <c r="IO47" s="269"/>
      <c r="IP47" s="269"/>
      <c r="IQ47" s="269"/>
      <c r="IR47" s="269"/>
      <c r="IS47" s="269"/>
      <c r="IT47" s="269"/>
      <c r="IU47" s="269"/>
      <c r="IV47" s="269"/>
      <c r="IW47" s="269"/>
      <c r="IX47" s="269"/>
      <c r="IY47" s="269"/>
      <c r="IZ47" s="269"/>
      <c r="JA47" s="269"/>
      <c r="JB47" s="269"/>
      <c r="JC47" s="269"/>
      <c r="JD47" s="269"/>
      <c r="JE47" s="269"/>
      <c r="JF47" s="269"/>
      <c r="JG47" s="269"/>
      <c r="JH47" s="269"/>
      <c r="JI47" s="269"/>
      <c r="JJ47" s="269"/>
      <c r="JK47" s="269"/>
      <c r="JL47" s="269"/>
      <c r="JM47" s="269"/>
      <c r="JN47" s="269"/>
      <c r="JO47" s="269"/>
      <c r="JP47" s="269"/>
      <c r="JQ47" s="269"/>
      <c r="JR47" s="269"/>
      <c r="JS47" s="269"/>
      <c r="JT47" s="269"/>
      <c r="JU47" s="271"/>
      <c r="JV47" s="238"/>
    </row>
    <row r="48" spans="1:282" ht="18" customHeight="1">
      <c r="A48" s="226"/>
      <c r="B48" s="224">
        <v>101</v>
      </c>
      <c r="D48" s="302"/>
      <c r="E48" s="444" t="s">
        <v>1738</v>
      </c>
      <c r="F48" s="445" t="s">
        <v>1737</v>
      </c>
      <c r="G48" s="446" t="s">
        <v>1724</v>
      </c>
      <c r="H48" s="447">
        <v>43887</v>
      </c>
      <c r="I48" s="447">
        <v>43894</v>
      </c>
      <c r="J48" s="448">
        <f t="shared" si="2"/>
        <v>8</v>
      </c>
      <c r="K48" s="225"/>
      <c r="L48" s="257"/>
      <c r="M48" s="234"/>
      <c r="N48" s="234"/>
      <c r="O48" s="234"/>
      <c r="P48" s="234"/>
      <c r="Q48" s="234"/>
      <c r="R48" s="234"/>
      <c r="S48" s="234"/>
      <c r="T48" s="234"/>
      <c r="U48" s="234"/>
      <c r="V48" s="234"/>
      <c r="W48" s="234"/>
      <c r="X48" s="234"/>
      <c r="Y48" s="234"/>
      <c r="Z48" s="234"/>
      <c r="AA48" s="234"/>
      <c r="AB48" s="234"/>
      <c r="AC48" s="234"/>
      <c r="AD48" s="234"/>
      <c r="AE48" s="234"/>
      <c r="AF48" s="234"/>
      <c r="AG48" s="234"/>
      <c r="AH48" s="234"/>
      <c r="AI48" s="234"/>
      <c r="AJ48" s="234"/>
      <c r="AK48" s="234"/>
      <c r="AL48" s="234"/>
      <c r="AM48" s="234"/>
      <c r="AN48" s="234"/>
      <c r="AO48" s="234"/>
      <c r="AP48" s="234"/>
      <c r="AQ48" s="234"/>
      <c r="AR48" s="234"/>
      <c r="AS48" s="234"/>
      <c r="AT48" s="235"/>
      <c r="AU48" s="236"/>
      <c r="AV48" s="234"/>
      <c r="AW48" s="234"/>
      <c r="AX48" s="234"/>
      <c r="AY48" s="234"/>
      <c r="AZ48" s="234"/>
      <c r="BA48" s="234"/>
      <c r="BB48" s="234"/>
      <c r="BC48" s="234"/>
      <c r="BD48" s="234"/>
      <c r="BE48" s="234"/>
      <c r="BF48" s="234"/>
      <c r="BG48" s="234"/>
      <c r="BH48" s="234"/>
      <c r="BI48" s="234"/>
      <c r="BJ48" s="234"/>
      <c r="BK48" s="234"/>
      <c r="BL48" s="234"/>
      <c r="BM48" s="234"/>
      <c r="BN48" s="234"/>
      <c r="BO48" s="234"/>
      <c r="BP48" s="234"/>
      <c r="BQ48" s="234"/>
      <c r="BR48" s="234"/>
      <c r="BS48" s="234"/>
      <c r="BT48" s="234"/>
      <c r="BU48" s="234"/>
      <c r="BV48" s="234"/>
      <c r="BW48" s="234"/>
      <c r="BX48" s="234"/>
      <c r="BY48" s="234"/>
      <c r="BZ48" s="234"/>
      <c r="CA48" s="234"/>
      <c r="CB48" s="234"/>
      <c r="CC48" s="234"/>
      <c r="CD48" s="234"/>
      <c r="CE48" s="234"/>
      <c r="CF48" s="234"/>
      <c r="CG48" s="234"/>
      <c r="CH48" s="234"/>
      <c r="CI48" s="234"/>
      <c r="CJ48" s="234"/>
      <c r="CK48" s="234"/>
      <c r="CL48" s="234"/>
      <c r="CM48" s="234"/>
      <c r="CN48" s="234"/>
      <c r="CO48" s="234"/>
      <c r="CP48" s="234"/>
      <c r="CQ48" s="234"/>
      <c r="CR48" s="234"/>
      <c r="CS48" s="234"/>
      <c r="CT48" s="234"/>
      <c r="CU48" s="234"/>
      <c r="CV48" s="234"/>
      <c r="CW48" s="234"/>
      <c r="CX48" s="235"/>
      <c r="CY48" s="235"/>
      <c r="CZ48" s="235"/>
      <c r="DA48" s="235"/>
      <c r="DB48" s="235"/>
      <c r="DC48" s="235"/>
      <c r="DD48" s="235"/>
      <c r="DE48" s="235"/>
      <c r="DF48" s="235"/>
      <c r="DG48" s="235"/>
      <c r="DH48" s="235"/>
      <c r="DI48" s="235"/>
      <c r="DJ48" s="235"/>
      <c r="DK48" s="235"/>
      <c r="DL48" s="235"/>
      <c r="DM48" s="235"/>
      <c r="DN48" s="235"/>
      <c r="DO48" s="235"/>
      <c r="DP48" s="235"/>
      <c r="DQ48" s="235"/>
      <c r="DR48" s="235"/>
      <c r="DS48" s="235"/>
      <c r="DT48" s="235"/>
      <c r="DU48" s="235"/>
      <c r="DV48" s="235"/>
      <c r="DW48" s="235"/>
      <c r="DX48" s="235"/>
      <c r="DY48" s="235"/>
      <c r="DZ48" s="235"/>
      <c r="EA48" s="235"/>
      <c r="EB48" s="235"/>
      <c r="EC48" s="235"/>
      <c r="ED48" s="235"/>
      <c r="EE48" s="235"/>
      <c r="EF48" s="235"/>
      <c r="EG48" s="235"/>
      <c r="EH48" s="235"/>
      <c r="EI48" s="235"/>
      <c r="EJ48" s="235"/>
      <c r="EK48" s="235"/>
      <c r="EL48" s="235"/>
      <c r="EM48" s="235"/>
      <c r="EN48" s="235"/>
      <c r="EO48" s="235"/>
      <c r="EP48" s="235"/>
      <c r="EQ48" s="235"/>
      <c r="ER48" s="235"/>
      <c r="ES48" s="235"/>
      <c r="ET48" s="235"/>
      <c r="EU48" s="235"/>
      <c r="EV48" s="235"/>
      <c r="EW48" s="235"/>
      <c r="EX48" s="235"/>
      <c r="EY48" s="235"/>
      <c r="EZ48" s="235"/>
      <c r="FA48" s="235"/>
      <c r="FB48" s="235"/>
      <c r="FC48" s="235"/>
      <c r="FD48" s="235"/>
      <c r="FE48" s="235"/>
      <c r="FF48" s="235"/>
      <c r="FG48" s="235"/>
      <c r="FH48" s="235"/>
      <c r="FI48" s="235"/>
      <c r="FJ48" s="235"/>
      <c r="FK48" s="235"/>
      <c r="FL48" s="235"/>
      <c r="FM48" s="235"/>
      <c r="FN48" s="235"/>
      <c r="FO48" s="235"/>
      <c r="FP48" s="235"/>
      <c r="FQ48" s="235"/>
      <c r="FR48" s="235"/>
      <c r="FS48" s="235"/>
      <c r="FT48" s="235"/>
      <c r="FU48" s="235"/>
      <c r="FV48" s="235"/>
      <c r="FW48" s="235"/>
      <c r="FX48" s="235"/>
      <c r="FY48" s="235"/>
      <c r="FZ48" s="235"/>
      <c r="GA48" s="235"/>
      <c r="GB48" s="235"/>
      <c r="GC48" s="235"/>
      <c r="GD48" s="235"/>
      <c r="GE48" s="235"/>
      <c r="GF48" s="235"/>
      <c r="GG48" s="235"/>
      <c r="GH48" s="235"/>
      <c r="GI48" s="235"/>
      <c r="GJ48" s="235"/>
      <c r="GK48" s="235"/>
      <c r="GL48" s="235"/>
      <c r="GM48" s="235"/>
      <c r="GN48" s="235"/>
      <c r="GO48" s="235"/>
      <c r="GP48" s="235"/>
      <c r="GQ48" s="235"/>
      <c r="GR48" s="235"/>
      <c r="GS48" s="235"/>
      <c r="GT48" s="235"/>
      <c r="GU48" s="235"/>
      <c r="GV48" s="235"/>
      <c r="GW48" s="235"/>
      <c r="GX48" s="235"/>
      <c r="GY48" s="235"/>
      <c r="GZ48" s="235"/>
      <c r="HA48" s="235"/>
      <c r="HB48" s="235"/>
      <c r="HC48" s="235"/>
      <c r="HD48" s="235"/>
      <c r="HE48" s="235"/>
      <c r="HF48" s="235"/>
      <c r="HG48" s="235"/>
      <c r="HH48" s="235"/>
      <c r="HI48" s="235"/>
      <c r="HJ48" s="235"/>
      <c r="HK48" s="235"/>
      <c r="HL48" s="235"/>
      <c r="HM48" s="235"/>
      <c r="HN48" s="235"/>
      <c r="HO48" s="235"/>
      <c r="HP48" s="235"/>
      <c r="HQ48" s="235"/>
      <c r="HR48" s="235"/>
      <c r="HS48" s="235"/>
      <c r="HT48" s="235"/>
      <c r="HU48" s="235"/>
      <c r="HV48" s="235"/>
      <c r="HW48" s="235"/>
      <c r="HX48" s="235"/>
      <c r="HY48" s="235"/>
      <c r="HZ48" s="235"/>
      <c r="IA48" s="235"/>
      <c r="IB48" s="235"/>
      <c r="IC48" s="235"/>
      <c r="ID48" s="235"/>
      <c r="IE48" s="235"/>
      <c r="IF48" s="235"/>
      <c r="IG48" s="235"/>
      <c r="IH48" s="235"/>
      <c r="II48" s="235"/>
      <c r="IJ48" s="235"/>
      <c r="IK48" s="235"/>
      <c r="IL48" s="235"/>
      <c r="IM48" s="235"/>
      <c r="IN48" s="235"/>
      <c r="IO48" s="235"/>
      <c r="IP48" s="235"/>
      <c r="IQ48" s="235"/>
      <c r="IR48" s="235"/>
      <c r="IS48" s="235"/>
      <c r="IT48" s="235"/>
      <c r="IU48" s="235"/>
      <c r="IV48" s="235"/>
      <c r="IW48" s="235"/>
      <c r="IX48" s="235"/>
      <c r="IY48" s="235"/>
      <c r="IZ48" s="235"/>
      <c r="JA48" s="235"/>
      <c r="JB48" s="235"/>
      <c r="JC48" s="235"/>
      <c r="JD48" s="235"/>
      <c r="JE48" s="235"/>
      <c r="JF48" s="235"/>
      <c r="JG48" s="235"/>
      <c r="JH48" s="235"/>
      <c r="JI48" s="235"/>
      <c r="JJ48" s="235"/>
      <c r="JK48" s="235"/>
      <c r="JL48" s="235"/>
      <c r="JM48" s="235"/>
      <c r="JN48" s="235"/>
      <c r="JO48" s="235"/>
      <c r="JP48" s="235"/>
      <c r="JQ48" s="235"/>
      <c r="JR48" s="235"/>
      <c r="JS48" s="235"/>
      <c r="JT48" s="235"/>
      <c r="JU48" s="237"/>
      <c r="JV48" s="238"/>
    </row>
    <row r="49" spans="1:282" ht="18" customHeight="1">
      <c r="A49" s="226"/>
      <c r="B49" s="224">
        <v>101</v>
      </c>
      <c r="D49" s="302"/>
      <c r="E49" s="449"/>
      <c r="F49" s="450"/>
      <c r="G49" s="440" t="s">
        <v>1725</v>
      </c>
      <c r="H49" s="451">
        <v>43895</v>
      </c>
      <c r="I49" s="451">
        <v>43901</v>
      </c>
      <c r="J49" s="442">
        <f t="shared" ref="J49:J57" si="3">IF((I49-H49)=0,"",I49-H49+1)</f>
        <v>7</v>
      </c>
      <c r="K49" s="225"/>
      <c r="L49" s="258"/>
      <c r="M49" s="239"/>
      <c r="N49" s="239"/>
      <c r="O49" s="239"/>
      <c r="P49" s="239"/>
      <c r="Q49" s="239"/>
      <c r="R49" s="239"/>
      <c r="S49" s="239"/>
      <c r="T49" s="239"/>
      <c r="U49" s="239"/>
      <c r="V49" s="239"/>
      <c r="W49" s="239"/>
      <c r="X49" s="239"/>
      <c r="Y49" s="239"/>
      <c r="Z49" s="239"/>
      <c r="AA49" s="239"/>
      <c r="AB49" s="239"/>
      <c r="AC49" s="239"/>
      <c r="AD49" s="239"/>
      <c r="AE49" s="239"/>
      <c r="AF49" s="239"/>
      <c r="AG49" s="239"/>
      <c r="AH49" s="239"/>
      <c r="AI49" s="239"/>
      <c r="AJ49" s="239"/>
      <c r="AK49" s="239"/>
      <c r="AL49" s="239"/>
      <c r="AM49" s="239"/>
      <c r="AN49" s="239"/>
      <c r="AO49" s="239"/>
      <c r="AP49" s="239"/>
      <c r="AQ49" s="239"/>
      <c r="AR49" s="239"/>
      <c r="AS49" s="239"/>
      <c r="AT49" s="240"/>
      <c r="AU49" s="241"/>
      <c r="AV49" s="239"/>
      <c r="AW49" s="239"/>
      <c r="AX49" s="239"/>
      <c r="AY49" s="239"/>
      <c r="AZ49" s="239"/>
      <c r="BA49" s="239"/>
      <c r="BB49" s="239"/>
      <c r="BC49" s="239"/>
      <c r="BD49" s="239"/>
      <c r="BE49" s="239"/>
      <c r="BF49" s="239"/>
      <c r="BG49" s="239"/>
      <c r="BH49" s="239"/>
      <c r="BI49" s="239"/>
      <c r="BJ49" s="239"/>
      <c r="BK49" s="239"/>
      <c r="BL49" s="239"/>
      <c r="BM49" s="239"/>
      <c r="BN49" s="239"/>
      <c r="BO49" s="239"/>
      <c r="BP49" s="239"/>
      <c r="BQ49" s="239"/>
      <c r="BR49" s="239"/>
      <c r="BS49" s="239"/>
      <c r="BT49" s="239"/>
      <c r="BU49" s="239"/>
      <c r="BV49" s="239"/>
      <c r="BW49" s="239"/>
      <c r="BX49" s="239"/>
      <c r="BY49" s="239"/>
      <c r="BZ49" s="239"/>
      <c r="CA49" s="239"/>
      <c r="CB49" s="239"/>
      <c r="CC49" s="239"/>
      <c r="CD49" s="239"/>
      <c r="CE49" s="239"/>
      <c r="CF49" s="239"/>
      <c r="CG49" s="239"/>
      <c r="CH49" s="239"/>
      <c r="CI49" s="239"/>
      <c r="CJ49" s="239"/>
      <c r="CK49" s="239"/>
      <c r="CL49" s="239"/>
      <c r="CM49" s="239"/>
      <c r="CN49" s="239"/>
      <c r="CO49" s="239"/>
      <c r="CP49" s="239"/>
      <c r="CQ49" s="239"/>
      <c r="CR49" s="239"/>
      <c r="CS49" s="239"/>
      <c r="CT49" s="239"/>
      <c r="CU49" s="239"/>
      <c r="CV49" s="239"/>
      <c r="CW49" s="239"/>
      <c r="CX49" s="240"/>
      <c r="CY49" s="240"/>
      <c r="CZ49" s="240"/>
      <c r="DA49" s="240"/>
      <c r="DB49" s="240"/>
      <c r="DC49" s="240"/>
      <c r="DD49" s="240"/>
      <c r="DE49" s="240"/>
      <c r="DF49" s="240"/>
      <c r="DG49" s="240"/>
      <c r="DH49" s="240"/>
      <c r="DI49" s="240"/>
      <c r="DJ49" s="240"/>
      <c r="DK49" s="240"/>
      <c r="DL49" s="240"/>
      <c r="DM49" s="240"/>
      <c r="DN49" s="240"/>
      <c r="DO49" s="240"/>
      <c r="DP49" s="240"/>
      <c r="DQ49" s="240"/>
      <c r="DR49" s="240"/>
      <c r="DS49" s="240"/>
      <c r="DT49" s="240"/>
      <c r="DU49" s="240"/>
      <c r="DV49" s="240"/>
      <c r="DW49" s="240"/>
      <c r="DX49" s="240"/>
      <c r="DY49" s="240"/>
      <c r="DZ49" s="240"/>
      <c r="EA49" s="240"/>
      <c r="EB49" s="240"/>
      <c r="EC49" s="240"/>
      <c r="ED49" s="240"/>
      <c r="EE49" s="240"/>
      <c r="EF49" s="240"/>
      <c r="EG49" s="240"/>
      <c r="EH49" s="240"/>
      <c r="EI49" s="240"/>
      <c r="EJ49" s="240"/>
      <c r="EK49" s="240"/>
      <c r="EL49" s="240"/>
      <c r="EM49" s="240"/>
      <c r="EN49" s="240"/>
      <c r="EO49" s="240"/>
      <c r="EP49" s="240"/>
      <c r="EQ49" s="240"/>
      <c r="ER49" s="240"/>
      <c r="ES49" s="240"/>
      <c r="ET49" s="240"/>
      <c r="EU49" s="240"/>
      <c r="EV49" s="240"/>
      <c r="EW49" s="240"/>
      <c r="EX49" s="240"/>
      <c r="EY49" s="240"/>
      <c r="EZ49" s="240"/>
      <c r="FA49" s="240"/>
      <c r="FB49" s="240"/>
      <c r="FC49" s="240"/>
      <c r="FD49" s="240"/>
      <c r="FE49" s="240"/>
      <c r="FF49" s="240"/>
      <c r="FG49" s="240"/>
      <c r="FH49" s="240"/>
      <c r="FI49" s="240"/>
      <c r="FJ49" s="240"/>
      <c r="FK49" s="240"/>
      <c r="FL49" s="240"/>
      <c r="FM49" s="240"/>
      <c r="FN49" s="240"/>
      <c r="FO49" s="240"/>
      <c r="FP49" s="240"/>
      <c r="FQ49" s="240"/>
      <c r="FR49" s="240"/>
      <c r="FS49" s="240"/>
      <c r="FT49" s="240"/>
      <c r="FU49" s="240"/>
      <c r="FV49" s="240"/>
      <c r="FW49" s="240"/>
      <c r="FX49" s="240"/>
      <c r="FY49" s="240"/>
      <c r="FZ49" s="240"/>
      <c r="GA49" s="240"/>
      <c r="GB49" s="240"/>
      <c r="GC49" s="240"/>
      <c r="GD49" s="240"/>
      <c r="GE49" s="240"/>
      <c r="GF49" s="240"/>
      <c r="GG49" s="240"/>
      <c r="GH49" s="240"/>
      <c r="GI49" s="240"/>
      <c r="GJ49" s="240"/>
      <c r="GK49" s="240"/>
      <c r="GL49" s="240"/>
      <c r="GM49" s="240"/>
      <c r="GN49" s="240"/>
      <c r="GO49" s="240"/>
      <c r="GP49" s="240"/>
      <c r="GQ49" s="240"/>
      <c r="GR49" s="240"/>
      <c r="GS49" s="240"/>
      <c r="GT49" s="240"/>
      <c r="GU49" s="240"/>
      <c r="GV49" s="240"/>
      <c r="GW49" s="240"/>
      <c r="GX49" s="240"/>
      <c r="GY49" s="240"/>
      <c r="GZ49" s="240"/>
      <c r="HA49" s="240"/>
      <c r="HB49" s="240"/>
      <c r="HC49" s="240"/>
      <c r="HD49" s="240"/>
      <c r="HE49" s="240"/>
      <c r="HF49" s="240"/>
      <c r="HG49" s="240"/>
      <c r="HH49" s="240"/>
      <c r="HI49" s="240"/>
      <c r="HJ49" s="240"/>
      <c r="HK49" s="240"/>
      <c r="HL49" s="240"/>
      <c r="HM49" s="240"/>
      <c r="HN49" s="240"/>
      <c r="HO49" s="240"/>
      <c r="HP49" s="240"/>
      <c r="HQ49" s="240"/>
      <c r="HR49" s="240"/>
      <c r="HS49" s="240"/>
      <c r="HT49" s="240"/>
      <c r="HU49" s="240"/>
      <c r="HV49" s="240"/>
      <c r="HW49" s="240"/>
      <c r="HX49" s="240"/>
      <c r="HY49" s="240"/>
      <c r="HZ49" s="240"/>
      <c r="IA49" s="240"/>
      <c r="IB49" s="240"/>
      <c r="IC49" s="240"/>
      <c r="ID49" s="240"/>
      <c r="IE49" s="240"/>
      <c r="IF49" s="240"/>
      <c r="IG49" s="240"/>
      <c r="IH49" s="240"/>
      <c r="II49" s="240"/>
      <c r="IJ49" s="240"/>
      <c r="IK49" s="240"/>
      <c r="IL49" s="240"/>
      <c r="IM49" s="240"/>
      <c r="IN49" s="240"/>
      <c r="IO49" s="240"/>
      <c r="IP49" s="240"/>
      <c r="IQ49" s="240"/>
      <c r="IR49" s="240"/>
      <c r="IS49" s="240"/>
      <c r="IT49" s="240"/>
      <c r="IU49" s="240"/>
      <c r="IV49" s="240"/>
      <c r="IW49" s="240"/>
      <c r="IX49" s="240"/>
      <c r="IY49" s="240"/>
      <c r="IZ49" s="240"/>
      <c r="JA49" s="240"/>
      <c r="JB49" s="240"/>
      <c r="JC49" s="240"/>
      <c r="JD49" s="240"/>
      <c r="JE49" s="240"/>
      <c r="JF49" s="240"/>
      <c r="JG49" s="240"/>
      <c r="JH49" s="240"/>
      <c r="JI49" s="240"/>
      <c r="JJ49" s="240"/>
      <c r="JK49" s="240"/>
      <c r="JL49" s="240"/>
      <c r="JM49" s="240"/>
      <c r="JN49" s="240"/>
      <c r="JO49" s="240"/>
      <c r="JP49" s="240"/>
      <c r="JQ49" s="240"/>
      <c r="JR49" s="240"/>
      <c r="JS49" s="240"/>
      <c r="JT49" s="240"/>
      <c r="JU49" s="242"/>
      <c r="JV49" s="238"/>
    </row>
    <row r="50" spans="1:282" ht="18" customHeight="1">
      <c r="A50" s="226"/>
      <c r="B50" s="224">
        <v>101</v>
      </c>
      <c r="D50" s="302"/>
      <c r="E50" s="449"/>
      <c r="F50" s="450"/>
      <c r="G50" s="440" t="s">
        <v>1726</v>
      </c>
      <c r="H50" s="451">
        <v>43902</v>
      </c>
      <c r="I50" s="451">
        <v>43909</v>
      </c>
      <c r="J50" s="442">
        <f t="shared" si="3"/>
        <v>8</v>
      </c>
      <c r="K50" s="225"/>
      <c r="L50" s="258"/>
      <c r="M50" s="239"/>
      <c r="N50" s="239"/>
      <c r="O50" s="239"/>
      <c r="P50" s="239"/>
      <c r="Q50" s="239"/>
      <c r="R50" s="239"/>
      <c r="S50" s="239"/>
      <c r="T50" s="239"/>
      <c r="U50" s="239"/>
      <c r="V50" s="239"/>
      <c r="W50" s="239"/>
      <c r="X50" s="239"/>
      <c r="Y50" s="239"/>
      <c r="Z50" s="239"/>
      <c r="AA50" s="239"/>
      <c r="AB50" s="239"/>
      <c r="AC50" s="239"/>
      <c r="AD50" s="239"/>
      <c r="AE50" s="239"/>
      <c r="AF50" s="239"/>
      <c r="AG50" s="239"/>
      <c r="AH50" s="239"/>
      <c r="AI50" s="239"/>
      <c r="AJ50" s="239"/>
      <c r="AK50" s="239"/>
      <c r="AL50" s="239"/>
      <c r="AM50" s="239"/>
      <c r="AN50" s="239"/>
      <c r="AO50" s="239"/>
      <c r="AP50" s="239"/>
      <c r="AQ50" s="239"/>
      <c r="AR50" s="239"/>
      <c r="AS50" s="239"/>
      <c r="AT50" s="240"/>
      <c r="AU50" s="241"/>
      <c r="AV50" s="239"/>
      <c r="AW50" s="239"/>
      <c r="AX50" s="239"/>
      <c r="AY50" s="239"/>
      <c r="AZ50" s="239"/>
      <c r="BA50" s="239"/>
      <c r="BB50" s="239"/>
      <c r="BC50" s="239"/>
      <c r="BD50" s="239"/>
      <c r="BE50" s="239"/>
      <c r="BF50" s="239"/>
      <c r="BG50" s="239"/>
      <c r="BH50" s="239"/>
      <c r="BI50" s="239"/>
      <c r="BJ50" s="239"/>
      <c r="BK50" s="239"/>
      <c r="BL50" s="239"/>
      <c r="BM50" s="239"/>
      <c r="BN50" s="239"/>
      <c r="BO50" s="239"/>
      <c r="BP50" s="239"/>
      <c r="BQ50" s="239"/>
      <c r="BR50" s="239"/>
      <c r="BS50" s="239"/>
      <c r="BT50" s="239"/>
      <c r="BU50" s="239"/>
      <c r="BV50" s="239"/>
      <c r="BW50" s="239"/>
      <c r="BX50" s="239"/>
      <c r="BY50" s="239"/>
      <c r="BZ50" s="239"/>
      <c r="CA50" s="239"/>
      <c r="CB50" s="239"/>
      <c r="CC50" s="239"/>
      <c r="CD50" s="239"/>
      <c r="CE50" s="239"/>
      <c r="CF50" s="239"/>
      <c r="CG50" s="239"/>
      <c r="CH50" s="239"/>
      <c r="CI50" s="239"/>
      <c r="CJ50" s="239"/>
      <c r="CK50" s="239"/>
      <c r="CL50" s="239"/>
      <c r="CM50" s="239"/>
      <c r="CN50" s="239"/>
      <c r="CO50" s="239"/>
      <c r="CP50" s="239"/>
      <c r="CQ50" s="239"/>
      <c r="CR50" s="239"/>
      <c r="CS50" s="239"/>
      <c r="CT50" s="239"/>
      <c r="CU50" s="239"/>
      <c r="CV50" s="239"/>
      <c r="CW50" s="239"/>
      <c r="CX50" s="240"/>
      <c r="CY50" s="240"/>
      <c r="CZ50" s="240"/>
      <c r="DA50" s="240"/>
      <c r="DB50" s="240"/>
      <c r="DC50" s="240"/>
      <c r="DD50" s="240"/>
      <c r="DE50" s="240"/>
      <c r="DF50" s="240"/>
      <c r="DG50" s="240"/>
      <c r="DH50" s="240"/>
      <c r="DI50" s="240"/>
      <c r="DJ50" s="240"/>
      <c r="DK50" s="240"/>
      <c r="DL50" s="240"/>
      <c r="DM50" s="240"/>
      <c r="DN50" s="240"/>
      <c r="DO50" s="240"/>
      <c r="DP50" s="240"/>
      <c r="DQ50" s="240"/>
      <c r="DR50" s="240"/>
      <c r="DS50" s="240"/>
      <c r="DT50" s="240"/>
      <c r="DU50" s="240"/>
      <c r="DV50" s="240"/>
      <c r="DW50" s="240"/>
      <c r="DX50" s="240"/>
      <c r="DY50" s="240"/>
      <c r="DZ50" s="240"/>
      <c r="EA50" s="240"/>
      <c r="EB50" s="240"/>
      <c r="EC50" s="240"/>
      <c r="ED50" s="240"/>
      <c r="EE50" s="240"/>
      <c r="EF50" s="240"/>
      <c r="EG50" s="240"/>
      <c r="EH50" s="240"/>
      <c r="EI50" s="240"/>
      <c r="EJ50" s="240"/>
      <c r="EK50" s="240"/>
      <c r="EL50" s="240"/>
      <c r="EM50" s="240"/>
      <c r="EN50" s="240"/>
      <c r="EO50" s="240"/>
      <c r="EP50" s="240"/>
      <c r="EQ50" s="240"/>
      <c r="ER50" s="240"/>
      <c r="ES50" s="240"/>
      <c r="ET50" s="240"/>
      <c r="EU50" s="240"/>
      <c r="EV50" s="240"/>
      <c r="EW50" s="240"/>
      <c r="EX50" s="240"/>
      <c r="EY50" s="240"/>
      <c r="EZ50" s="240"/>
      <c r="FA50" s="240"/>
      <c r="FB50" s="240"/>
      <c r="FC50" s="240"/>
      <c r="FD50" s="240"/>
      <c r="FE50" s="240"/>
      <c r="FF50" s="240"/>
      <c r="FG50" s="240"/>
      <c r="FH50" s="240"/>
      <c r="FI50" s="240"/>
      <c r="FJ50" s="240"/>
      <c r="FK50" s="240"/>
      <c r="FL50" s="240"/>
      <c r="FM50" s="240"/>
      <c r="FN50" s="240"/>
      <c r="FO50" s="240"/>
      <c r="FP50" s="240"/>
      <c r="FQ50" s="240"/>
      <c r="FR50" s="240"/>
      <c r="FS50" s="240"/>
      <c r="FT50" s="240"/>
      <c r="FU50" s="240"/>
      <c r="FV50" s="240"/>
      <c r="FW50" s="240"/>
      <c r="FX50" s="240"/>
      <c r="FY50" s="240"/>
      <c r="FZ50" s="240"/>
      <c r="GA50" s="240"/>
      <c r="GB50" s="240"/>
      <c r="GC50" s="240"/>
      <c r="GD50" s="240"/>
      <c r="GE50" s="240"/>
      <c r="GF50" s="240"/>
      <c r="GG50" s="240"/>
      <c r="GH50" s="240"/>
      <c r="GI50" s="240"/>
      <c r="GJ50" s="240"/>
      <c r="GK50" s="240"/>
      <c r="GL50" s="240"/>
      <c r="GM50" s="240"/>
      <c r="GN50" s="240"/>
      <c r="GO50" s="240"/>
      <c r="GP50" s="240"/>
      <c r="GQ50" s="240"/>
      <c r="GR50" s="240"/>
      <c r="GS50" s="240"/>
      <c r="GT50" s="240"/>
      <c r="GU50" s="240"/>
      <c r="GV50" s="240"/>
      <c r="GW50" s="240"/>
      <c r="GX50" s="240"/>
      <c r="GY50" s="240"/>
      <c r="GZ50" s="240"/>
      <c r="HA50" s="240"/>
      <c r="HB50" s="240"/>
      <c r="HC50" s="240"/>
      <c r="HD50" s="240"/>
      <c r="HE50" s="240"/>
      <c r="HF50" s="240"/>
      <c r="HG50" s="240"/>
      <c r="HH50" s="240"/>
      <c r="HI50" s="240"/>
      <c r="HJ50" s="240"/>
      <c r="HK50" s="240"/>
      <c r="HL50" s="240"/>
      <c r="HM50" s="240"/>
      <c r="HN50" s="240"/>
      <c r="HO50" s="240"/>
      <c r="HP50" s="240"/>
      <c r="HQ50" s="240"/>
      <c r="HR50" s="240"/>
      <c r="HS50" s="240"/>
      <c r="HT50" s="240"/>
      <c r="HU50" s="240"/>
      <c r="HV50" s="240"/>
      <c r="HW50" s="240"/>
      <c r="HX50" s="240"/>
      <c r="HY50" s="240"/>
      <c r="HZ50" s="240"/>
      <c r="IA50" s="240"/>
      <c r="IB50" s="240"/>
      <c r="IC50" s="240"/>
      <c r="ID50" s="240"/>
      <c r="IE50" s="240"/>
      <c r="IF50" s="240"/>
      <c r="IG50" s="240"/>
      <c r="IH50" s="240"/>
      <c r="II50" s="240"/>
      <c r="IJ50" s="240"/>
      <c r="IK50" s="240"/>
      <c r="IL50" s="240"/>
      <c r="IM50" s="240"/>
      <c r="IN50" s="240"/>
      <c r="IO50" s="240"/>
      <c r="IP50" s="240"/>
      <c r="IQ50" s="240"/>
      <c r="IR50" s="240"/>
      <c r="IS50" s="240"/>
      <c r="IT50" s="240"/>
      <c r="IU50" s="240"/>
      <c r="IV50" s="240"/>
      <c r="IW50" s="240"/>
      <c r="IX50" s="240"/>
      <c r="IY50" s="240"/>
      <c r="IZ50" s="240"/>
      <c r="JA50" s="240"/>
      <c r="JB50" s="240"/>
      <c r="JC50" s="240"/>
      <c r="JD50" s="240"/>
      <c r="JE50" s="240"/>
      <c r="JF50" s="240"/>
      <c r="JG50" s="240"/>
      <c r="JH50" s="240"/>
      <c r="JI50" s="240"/>
      <c r="JJ50" s="240"/>
      <c r="JK50" s="240"/>
      <c r="JL50" s="240"/>
      <c r="JM50" s="240"/>
      <c r="JN50" s="240"/>
      <c r="JO50" s="240"/>
      <c r="JP50" s="240"/>
      <c r="JQ50" s="240"/>
      <c r="JR50" s="240"/>
      <c r="JS50" s="240"/>
      <c r="JT50" s="240"/>
      <c r="JU50" s="242"/>
      <c r="JV50" s="238"/>
    </row>
    <row r="51" spans="1:282" ht="18" customHeight="1">
      <c r="A51" s="226"/>
      <c r="B51" s="224">
        <v>101</v>
      </c>
      <c r="D51" s="302"/>
      <c r="E51" s="449"/>
      <c r="F51" s="452"/>
      <c r="G51" s="440" t="s">
        <v>1727</v>
      </c>
      <c r="H51" s="451">
        <v>43910</v>
      </c>
      <c r="I51" s="451">
        <v>43917</v>
      </c>
      <c r="J51" s="442">
        <f t="shared" si="3"/>
        <v>8</v>
      </c>
      <c r="K51" s="225"/>
      <c r="L51" s="258"/>
      <c r="M51" s="239"/>
      <c r="N51" s="239"/>
      <c r="O51" s="239"/>
      <c r="P51" s="239"/>
      <c r="Q51" s="239"/>
      <c r="R51" s="239"/>
      <c r="S51" s="239"/>
      <c r="T51" s="239"/>
      <c r="U51" s="239"/>
      <c r="V51" s="239"/>
      <c r="W51" s="239"/>
      <c r="X51" s="239"/>
      <c r="Y51" s="239"/>
      <c r="Z51" s="239"/>
      <c r="AA51" s="239"/>
      <c r="AB51" s="239"/>
      <c r="AC51" s="239"/>
      <c r="AD51" s="239"/>
      <c r="AE51" s="239"/>
      <c r="AF51" s="239"/>
      <c r="AG51" s="239"/>
      <c r="AH51" s="239"/>
      <c r="AI51" s="239"/>
      <c r="AJ51" s="239"/>
      <c r="AK51" s="239"/>
      <c r="AL51" s="239"/>
      <c r="AM51" s="239"/>
      <c r="AN51" s="239"/>
      <c r="AO51" s="239"/>
      <c r="AP51" s="239"/>
      <c r="AQ51" s="239"/>
      <c r="AR51" s="239"/>
      <c r="AS51" s="239"/>
      <c r="AT51" s="240"/>
      <c r="AU51" s="241"/>
      <c r="AV51" s="239"/>
      <c r="AW51" s="239"/>
      <c r="AX51" s="239"/>
      <c r="AY51" s="239"/>
      <c r="AZ51" s="239"/>
      <c r="BA51" s="239"/>
      <c r="BB51" s="239"/>
      <c r="BC51" s="239"/>
      <c r="BD51" s="239"/>
      <c r="BE51" s="239"/>
      <c r="BF51" s="239"/>
      <c r="BG51" s="239"/>
      <c r="BH51" s="239"/>
      <c r="BI51" s="239"/>
      <c r="BJ51" s="239"/>
      <c r="BK51" s="239"/>
      <c r="BL51" s="239"/>
      <c r="BM51" s="239"/>
      <c r="BN51" s="239"/>
      <c r="BO51" s="239"/>
      <c r="BP51" s="239"/>
      <c r="BQ51" s="239"/>
      <c r="BR51" s="239"/>
      <c r="BS51" s="239"/>
      <c r="BT51" s="239"/>
      <c r="BU51" s="239"/>
      <c r="BV51" s="239"/>
      <c r="BW51" s="239"/>
      <c r="BX51" s="239"/>
      <c r="BY51" s="239"/>
      <c r="BZ51" s="239"/>
      <c r="CA51" s="239"/>
      <c r="CB51" s="239"/>
      <c r="CC51" s="239"/>
      <c r="CD51" s="239"/>
      <c r="CE51" s="239"/>
      <c r="CF51" s="239"/>
      <c r="CG51" s="239"/>
      <c r="CH51" s="239"/>
      <c r="CI51" s="239"/>
      <c r="CJ51" s="239"/>
      <c r="CK51" s="239"/>
      <c r="CL51" s="239"/>
      <c r="CM51" s="239"/>
      <c r="CN51" s="239"/>
      <c r="CO51" s="239"/>
      <c r="CP51" s="239"/>
      <c r="CQ51" s="239"/>
      <c r="CR51" s="239"/>
      <c r="CS51" s="239"/>
      <c r="CT51" s="239"/>
      <c r="CU51" s="239"/>
      <c r="CV51" s="239"/>
      <c r="CW51" s="239"/>
      <c r="CX51" s="240"/>
      <c r="CY51" s="240"/>
      <c r="CZ51" s="240"/>
      <c r="DA51" s="240"/>
      <c r="DB51" s="240"/>
      <c r="DC51" s="240"/>
      <c r="DD51" s="240"/>
      <c r="DE51" s="240"/>
      <c r="DF51" s="240"/>
      <c r="DG51" s="240"/>
      <c r="DH51" s="240"/>
      <c r="DI51" s="240"/>
      <c r="DJ51" s="240"/>
      <c r="DK51" s="240"/>
      <c r="DL51" s="240"/>
      <c r="DM51" s="240"/>
      <c r="DN51" s="240"/>
      <c r="DO51" s="240"/>
      <c r="DP51" s="240"/>
      <c r="DQ51" s="240"/>
      <c r="DR51" s="240"/>
      <c r="DS51" s="240"/>
      <c r="DT51" s="240"/>
      <c r="DU51" s="240"/>
      <c r="DV51" s="240"/>
      <c r="DW51" s="240"/>
      <c r="DX51" s="240"/>
      <c r="DY51" s="240"/>
      <c r="DZ51" s="240"/>
      <c r="EA51" s="240"/>
      <c r="EB51" s="240"/>
      <c r="EC51" s="240"/>
      <c r="ED51" s="240"/>
      <c r="EE51" s="240"/>
      <c r="EF51" s="240"/>
      <c r="EG51" s="240"/>
      <c r="EH51" s="240"/>
      <c r="EI51" s="240"/>
      <c r="EJ51" s="240"/>
      <c r="EK51" s="240"/>
      <c r="EL51" s="240"/>
      <c r="EM51" s="240"/>
      <c r="EN51" s="240"/>
      <c r="EO51" s="240"/>
      <c r="EP51" s="240"/>
      <c r="EQ51" s="240"/>
      <c r="ER51" s="240"/>
      <c r="ES51" s="240"/>
      <c r="ET51" s="240"/>
      <c r="EU51" s="240"/>
      <c r="EV51" s="240"/>
      <c r="EW51" s="240"/>
      <c r="EX51" s="240"/>
      <c r="EY51" s="240"/>
      <c r="EZ51" s="240"/>
      <c r="FA51" s="240"/>
      <c r="FB51" s="240"/>
      <c r="FC51" s="240"/>
      <c r="FD51" s="240"/>
      <c r="FE51" s="240"/>
      <c r="FF51" s="240"/>
      <c r="FG51" s="240"/>
      <c r="FH51" s="240"/>
      <c r="FI51" s="240"/>
      <c r="FJ51" s="240"/>
      <c r="FK51" s="240"/>
      <c r="FL51" s="240"/>
      <c r="FM51" s="240"/>
      <c r="FN51" s="240"/>
      <c r="FO51" s="240"/>
      <c r="FP51" s="240"/>
      <c r="FQ51" s="240"/>
      <c r="FR51" s="240"/>
      <c r="FS51" s="240"/>
      <c r="FT51" s="240"/>
      <c r="FU51" s="240"/>
      <c r="FV51" s="240"/>
      <c r="FW51" s="240"/>
      <c r="FX51" s="240"/>
      <c r="FY51" s="240"/>
      <c r="FZ51" s="240"/>
      <c r="GA51" s="240"/>
      <c r="GB51" s="240"/>
      <c r="GC51" s="240"/>
      <c r="GD51" s="240"/>
      <c r="GE51" s="240"/>
      <c r="GF51" s="240"/>
      <c r="GG51" s="240"/>
      <c r="GH51" s="240"/>
      <c r="GI51" s="240"/>
      <c r="GJ51" s="240"/>
      <c r="GK51" s="240"/>
      <c r="GL51" s="240"/>
      <c r="GM51" s="240"/>
      <c r="GN51" s="240"/>
      <c r="GO51" s="240"/>
      <c r="GP51" s="240"/>
      <c r="GQ51" s="240"/>
      <c r="GR51" s="240"/>
      <c r="GS51" s="240"/>
      <c r="GT51" s="240"/>
      <c r="GU51" s="240"/>
      <c r="GV51" s="240"/>
      <c r="GW51" s="240"/>
      <c r="GX51" s="240"/>
      <c r="GY51" s="240"/>
      <c r="GZ51" s="240"/>
      <c r="HA51" s="240"/>
      <c r="HB51" s="240"/>
      <c r="HC51" s="240"/>
      <c r="HD51" s="240"/>
      <c r="HE51" s="240"/>
      <c r="HF51" s="240"/>
      <c r="HG51" s="240"/>
      <c r="HH51" s="240"/>
      <c r="HI51" s="240"/>
      <c r="HJ51" s="240"/>
      <c r="HK51" s="240"/>
      <c r="HL51" s="240"/>
      <c r="HM51" s="240"/>
      <c r="HN51" s="240"/>
      <c r="HO51" s="240"/>
      <c r="HP51" s="240"/>
      <c r="HQ51" s="240"/>
      <c r="HR51" s="240"/>
      <c r="HS51" s="240"/>
      <c r="HT51" s="240"/>
      <c r="HU51" s="240"/>
      <c r="HV51" s="240"/>
      <c r="HW51" s="240"/>
      <c r="HX51" s="240"/>
      <c r="HY51" s="240"/>
      <c r="HZ51" s="240"/>
      <c r="IA51" s="240"/>
      <c r="IB51" s="240"/>
      <c r="IC51" s="240"/>
      <c r="ID51" s="240"/>
      <c r="IE51" s="240"/>
      <c r="IF51" s="240"/>
      <c r="IG51" s="240"/>
      <c r="IH51" s="240"/>
      <c r="II51" s="240"/>
      <c r="IJ51" s="240"/>
      <c r="IK51" s="240"/>
      <c r="IL51" s="240"/>
      <c r="IM51" s="240"/>
      <c r="IN51" s="240"/>
      <c r="IO51" s="240"/>
      <c r="IP51" s="240"/>
      <c r="IQ51" s="240"/>
      <c r="IR51" s="240"/>
      <c r="IS51" s="240"/>
      <c r="IT51" s="240"/>
      <c r="IU51" s="240"/>
      <c r="IV51" s="240"/>
      <c r="IW51" s="240"/>
      <c r="IX51" s="240"/>
      <c r="IY51" s="240"/>
      <c r="IZ51" s="240"/>
      <c r="JA51" s="240"/>
      <c r="JB51" s="240"/>
      <c r="JC51" s="240"/>
      <c r="JD51" s="240"/>
      <c r="JE51" s="240"/>
      <c r="JF51" s="240"/>
      <c r="JG51" s="240"/>
      <c r="JH51" s="240"/>
      <c r="JI51" s="240"/>
      <c r="JJ51" s="240"/>
      <c r="JK51" s="240"/>
      <c r="JL51" s="240"/>
      <c r="JM51" s="240"/>
      <c r="JN51" s="240"/>
      <c r="JO51" s="240"/>
      <c r="JP51" s="240"/>
      <c r="JQ51" s="240"/>
      <c r="JR51" s="240"/>
      <c r="JS51" s="240"/>
      <c r="JT51" s="240"/>
      <c r="JU51" s="242"/>
      <c r="JV51" s="238"/>
    </row>
    <row r="52" spans="1:282" ht="18" customHeight="1">
      <c r="A52" s="226"/>
      <c r="B52" s="224">
        <v>101</v>
      </c>
      <c r="D52" s="302"/>
      <c r="E52" s="449"/>
      <c r="F52" s="453" t="s">
        <v>1728</v>
      </c>
      <c r="G52" s="440" t="s">
        <v>1729</v>
      </c>
      <c r="H52" s="451">
        <v>43862</v>
      </c>
      <c r="I52" s="451">
        <v>43873</v>
      </c>
      <c r="J52" s="442">
        <f t="shared" si="3"/>
        <v>12</v>
      </c>
      <c r="K52" s="225"/>
      <c r="L52" s="258"/>
      <c r="M52" s="239"/>
      <c r="N52" s="239"/>
      <c r="O52" s="239"/>
      <c r="P52" s="239"/>
      <c r="Q52" s="239"/>
      <c r="R52" s="239"/>
      <c r="S52" s="239"/>
      <c r="T52" s="239"/>
      <c r="U52" s="239"/>
      <c r="V52" s="239"/>
      <c r="W52" s="239"/>
      <c r="X52" s="239"/>
      <c r="Y52" s="239"/>
      <c r="Z52" s="239"/>
      <c r="AA52" s="239"/>
      <c r="AB52" s="239"/>
      <c r="AC52" s="239"/>
      <c r="AD52" s="239"/>
      <c r="AE52" s="239"/>
      <c r="AF52" s="239"/>
      <c r="AG52" s="239"/>
      <c r="AH52" s="239"/>
      <c r="AI52" s="239"/>
      <c r="AJ52" s="239"/>
      <c r="AK52" s="239"/>
      <c r="AL52" s="239"/>
      <c r="AM52" s="239"/>
      <c r="AN52" s="239"/>
      <c r="AO52" s="239"/>
      <c r="AP52" s="239"/>
      <c r="AQ52" s="239"/>
      <c r="AR52" s="239"/>
      <c r="AS52" s="239"/>
      <c r="AT52" s="240"/>
      <c r="AU52" s="241"/>
      <c r="AV52" s="239"/>
      <c r="AW52" s="239"/>
      <c r="AX52" s="239"/>
      <c r="AY52" s="239"/>
      <c r="AZ52" s="239"/>
      <c r="BA52" s="239"/>
      <c r="BB52" s="239"/>
      <c r="BC52" s="239"/>
      <c r="BD52" s="239"/>
      <c r="BE52" s="239"/>
      <c r="BF52" s="239"/>
      <c r="BG52" s="239"/>
      <c r="BH52" s="239"/>
      <c r="BI52" s="239"/>
      <c r="BJ52" s="239"/>
      <c r="BK52" s="239"/>
      <c r="BL52" s="239"/>
      <c r="BM52" s="239"/>
      <c r="BN52" s="239"/>
      <c r="BO52" s="239"/>
      <c r="BP52" s="239"/>
      <c r="BQ52" s="239"/>
      <c r="BR52" s="239"/>
      <c r="BS52" s="239"/>
      <c r="BT52" s="239"/>
      <c r="BU52" s="239"/>
      <c r="BV52" s="239"/>
      <c r="BW52" s="239"/>
      <c r="BX52" s="239"/>
      <c r="BY52" s="239"/>
      <c r="BZ52" s="239"/>
      <c r="CA52" s="239"/>
      <c r="CB52" s="239"/>
      <c r="CC52" s="239"/>
      <c r="CD52" s="239"/>
      <c r="CE52" s="239"/>
      <c r="CF52" s="239"/>
      <c r="CG52" s="239"/>
      <c r="CH52" s="239"/>
      <c r="CI52" s="239"/>
      <c r="CJ52" s="239"/>
      <c r="CK52" s="239"/>
      <c r="CL52" s="239"/>
      <c r="CM52" s="239"/>
      <c r="CN52" s="239"/>
      <c r="CO52" s="239"/>
      <c r="CP52" s="239"/>
      <c r="CQ52" s="239"/>
      <c r="CR52" s="239"/>
      <c r="CS52" s="239"/>
      <c r="CT52" s="239"/>
      <c r="CU52" s="239"/>
      <c r="CV52" s="239"/>
      <c r="CW52" s="239"/>
      <c r="CX52" s="240"/>
      <c r="CY52" s="240"/>
      <c r="CZ52" s="240"/>
      <c r="DA52" s="240"/>
      <c r="DB52" s="240"/>
      <c r="DC52" s="240"/>
      <c r="DD52" s="240"/>
      <c r="DE52" s="240"/>
      <c r="DF52" s="240"/>
      <c r="DG52" s="240"/>
      <c r="DH52" s="240"/>
      <c r="DI52" s="240"/>
      <c r="DJ52" s="240"/>
      <c r="DK52" s="240"/>
      <c r="DL52" s="240"/>
      <c r="DM52" s="240"/>
      <c r="DN52" s="240"/>
      <c r="DO52" s="240"/>
      <c r="DP52" s="240"/>
      <c r="DQ52" s="240"/>
      <c r="DR52" s="240"/>
      <c r="DS52" s="240"/>
      <c r="DT52" s="240"/>
      <c r="DU52" s="240"/>
      <c r="DV52" s="240"/>
      <c r="DW52" s="240"/>
      <c r="DX52" s="240"/>
      <c r="DY52" s="240"/>
      <c r="DZ52" s="240"/>
      <c r="EA52" s="240"/>
      <c r="EB52" s="240"/>
      <c r="EC52" s="240"/>
      <c r="ED52" s="240"/>
      <c r="EE52" s="240"/>
      <c r="EF52" s="240"/>
      <c r="EG52" s="240"/>
      <c r="EH52" s="240"/>
      <c r="EI52" s="240"/>
      <c r="EJ52" s="240"/>
      <c r="EK52" s="240"/>
      <c r="EL52" s="240"/>
      <c r="EM52" s="240"/>
      <c r="EN52" s="240"/>
      <c r="EO52" s="240"/>
      <c r="EP52" s="240"/>
      <c r="EQ52" s="240"/>
      <c r="ER52" s="240"/>
      <c r="ES52" s="240"/>
      <c r="ET52" s="240"/>
      <c r="EU52" s="240"/>
      <c r="EV52" s="240"/>
      <c r="EW52" s="240"/>
      <c r="EX52" s="240"/>
      <c r="EY52" s="240"/>
      <c r="EZ52" s="240"/>
      <c r="FA52" s="240"/>
      <c r="FB52" s="240"/>
      <c r="FC52" s="240"/>
      <c r="FD52" s="240"/>
      <c r="FE52" s="240"/>
      <c r="FF52" s="240"/>
      <c r="FG52" s="240"/>
      <c r="FH52" s="240"/>
      <c r="FI52" s="240"/>
      <c r="FJ52" s="240"/>
      <c r="FK52" s="240"/>
      <c r="FL52" s="240"/>
      <c r="FM52" s="240"/>
      <c r="FN52" s="240"/>
      <c r="FO52" s="240"/>
      <c r="FP52" s="240"/>
      <c r="FQ52" s="240"/>
      <c r="FR52" s="240"/>
      <c r="FS52" s="240"/>
      <c r="FT52" s="240"/>
      <c r="FU52" s="240"/>
      <c r="FV52" s="240"/>
      <c r="FW52" s="240"/>
      <c r="FX52" s="240"/>
      <c r="FY52" s="240"/>
      <c r="FZ52" s="240"/>
      <c r="GA52" s="240"/>
      <c r="GB52" s="240"/>
      <c r="GC52" s="240"/>
      <c r="GD52" s="240"/>
      <c r="GE52" s="240"/>
      <c r="GF52" s="240"/>
      <c r="GG52" s="240"/>
      <c r="GH52" s="240"/>
      <c r="GI52" s="240"/>
      <c r="GJ52" s="240"/>
      <c r="GK52" s="240"/>
      <c r="GL52" s="240"/>
      <c r="GM52" s="240"/>
      <c r="GN52" s="240"/>
      <c r="GO52" s="240"/>
      <c r="GP52" s="240"/>
      <c r="GQ52" s="240"/>
      <c r="GR52" s="240"/>
      <c r="GS52" s="240"/>
      <c r="GT52" s="240"/>
      <c r="GU52" s="240"/>
      <c r="GV52" s="240"/>
      <c r="GW52" s="240"/>
      <c r="GX52" s="240"/>
      <c r="GY52" s="240"/>
      <c r="GZ52" s="240"/>
      <c r="HA52" s="240"/>
      <c r="HB52" s="240"/>
      <c r="HC52" s="240"/>
      <c r="HD52" s="240"/>
      <c r="HE52" s="240"/>
      <c r="HF52" s="240"/>
      <c r="HG52" s="240"/>
      <c r="HH52" s="240"/>
      <c r="HI52" s="240"/>
      <c r="HJ52" s="240"/>
      <c r="HK52" s="240"/>
      <c r="HL52" s="240"/>
      <c r="HM52" s="240"/>
      <c r="HN52" s="240"/>
      <c r="HO52" s="240"/>
      <c r="HP52" s="240"/>
      <c r="HQ52" s="240"/>
      <c r="HR52" s="240"/>
      <c r="HS52" s="240"/>
      <c r="HT52" s="240"/>
      <c r="HU52" s="240"/>
      <c r="HV52" s="240"/>
      <c r="HW52" s="240"/>
      <c r="HX52" s="240"/>
      <c r="HY52" s="240"/>
      <c r="HZ52" s="240"/>
      <c r="IA52" s="240"/>
      <c r="IB52" s="240"/>
      <c r="IC52" s="240"/>
      <c r="ID52" s="240"/>
      <c r="IE52" s="240"/>
      <c r="IF52" s="240"/>
      <c r="IG52" s="240"/>
      <c r="IH52" s="240"/>
      <c r="II52" s="240"/>
      <c r="IJ52" s="240"/>
      <c r="IK52" s="240"/>
      <c r="IL52" s="240"/>
      <c r="IM52" s="240"/>
      <c r="IN52" s="240"/>
      <c r="IO52" s="240"/>
      <c r="IP52" s="240"/>
      <c r="IQ52" s="240"/>
      <c r="IR52" s="240"/>
      <c r="IS52" s="240"/>
      <c r="IT52" s="240"/>
      <c r="IU52" s="240"/>
      <c r="IV52" s="240"/>
      <c r="IW52" s="240"/>
      <c r="IX52" s="240"/>
      <c r="IY52" s="240"/>
      <c r="IZ52" s="240"/>
      <c r="JA52" s="240"/>
      <c r="JB52" s="240"/>
      <c r="JC52" s="240"/>
      <c r="JD52" s="240"/>
      <c r="JE52" s="240"/>
      <c r="JF52" s="240"/>
      <c r="JG52" s="240"/>
      <c r="JH52" s="240"/>
      <c r="JI52" s="240"/>
      <c r="JJ52" s="240"/>
      <c r="JK52" s="240"/>
      <c r="JL52" s="240"/>
      <c r="JM52" s="240"/>
      <c r="JN52" s="240"/>
      <c r="JO52" s="240"/>
      <c r="JP52" s="240"/>
      <c r="JQ52" s="240"/>
      <c r="JR52" s="240"/>
      <c r="JS52" s="240"/>
      <c r="JT52" s="240"/>
      <c r="JU52" s="242"/>
      <c r="JV52" s="238"/>
    </row>
    <row r="53" spans="1:282" ht="18" customHeight="1">
      <c r="A53" s="226"/>
      <c r="B53" s="224">
        <v>101</v>
      </c>
      <c r="D53" s="302"/>
      <c r="E53" s="449"/>
      <c r="F53" s="453"/>
      <c r="G53" s="440" t="s">
        <v>1730</v>
      </c>
      <c r="H53" s="451">
        <v>43874</v>
      </c>
      <c r="I53" s="451">
        <v>43927</v>
      </c>
      <c r="J53" s="442">
        <f t="shared" si="3"/>
        <v>54</v>
      </c>
      <c r="K53" s="225"/>
      <c r="L53" s="258"/>
      <c r="M53" s="239"/>
      <c r="N53" s="239"/>
      <c r="O53" s="239"/>
      <c r="P53" s="239"/>
      <c r="Q53" s="239"/>
      <c r="R53" s="239"/>
      <c r="S53" s="239"/>
      <c r="T53" s="239"/>
      <c r="U53" s="239"/>
      <c r="V53" s="239"/>
      <c r="W53" s="239"/>
      <c r="X53" s="239"/>
      <c r="Y53" s="239"/>
      <c r="Z53" s="239"/>
      <c r="AA53" s="239"/>
      <c r="AB53" s="239"/>
      <c r="AC53" s="239"/>
      <c r="AD53" s="239"/>
      <c r="AE53" s="239"/>
      <c r="AF53" s="239"/>
      <c r="AG53" s="239"/>
      <c r="AH53" s="239"/>
      <c r="AI53" s="239"/>
      <c r="AJ53" s="239"/>
      <c r="AK53" s="239"/>
      <c r="AL53" s="239"/>
      <c r="AM53" s="239"/>
      <c r="AN53" s="239"/>
      <c r="AO53" s="239"/>
      <c r="AP53" s="239"/>
      <c r="AQ53" s="239"/>
      <c r="AR53" s="239"/>
      <c r="AS53" s="239"/>
      <c r="AT53" s="240"/>
      <c r="AU53" s="241"/>
      <c r="AV53" s="239"/>
      <c r="AW53" s="239"/>
      <c r="AX53" s="239"/>
      <c r="AY53" s="239"/>
      <c r="AZ53" s="239"/>
      <c r="BA53" s="239"/>
      <c r="BB53" s="239"/>
      <c r="BC53" s="239"/>
      <c r="BD53" s="239"/>
      <c r="BE53" s="239"/>
      <c r="BF53" s="239"/>
      <c r="BG53" s="239"/>
      <c r="BH53" s="239"/>
      <c r="BI53" s="239"/>
      <c r="BJ53" s="239"/>
      <c r="BK53" s="239"/>
      <c r="BL53" s="239"/>
      <c r="BM53" s="239"/>
      <c r="BN53" s="239"/>
      <c r="BO53" s="239"/>
      <c r="BP53" s="239"/>
      <c r="BQ53" s="239"/>
      <c r="BR53" s="239"/>
      <c r="BS53" s="239"/>
      <c r="BT53" s="239"/>
      <c r="BU53" s="239"/>
      <c r="BV53" s="239"/>
      <c r="BW53" s="239"/>
      <c r="BX53" s="239"/>
      <c r="BY53" s="239"/>
      <c r="BZ53" s="239"/>
      <c r="CA53" s="239"/>
      <c r="CB53" s="239"/>
      <c r="CC53" s="239"/>
      <c r="CD53" s="239"/>
      <c r="CE53" s="239"/>
      <c r="CF53" s="239"/>
      <c r="CG53" s="239"/>
      <c r="CH53" s="239"/>
      <c r="CI53" s="239"/>
      <c r="CJ53" s="239"/>
      <c r="CK53" s="239"/>
      <c r="CL53" s="239"/>
      <c r="CM53" s="239"/>
      <c r="CN53" s="239"/>
      <c r="CO53" s="239"/>
      <c r="CP53" s="239"/>
      <c r="CQ53" s="239"/>
      <c r="CR53" s="239"/>
      <c r="CS53" s="239"/>
      <c r="CT53" s="239"/>
      <c r="CU53" s="239"/>
      <c r="CV53" s="239"/>
      <c r="CW53" s="239"/>
      <c r="CX53" s="240"/>
      <c r="CY53" s="240"/>
      <c r="CZ53" s="240"/>
      <c r="DA53" s="240"/>
      <c r="DB53" s="240"/>
      <c r="DC53" s="240"/>
      <c r="DD53" s="240"/>
      <c r="DE53" s="240"/>
      <c r="DF53" s="240"/>
      <c r="DG53" s="240"/>
      <c r="DH53" s="240"/>
      <c r="DI53" s="240"/>
      <c r="DJ53" s="240"/>
      <c r="DK53" s="240"/>
      <c r="DL53" s="240"/>
      <c r="DM53" s="240"/>
      <c r="DN53" s="240"/>
      <c r="DO53" s="240"/>
      <c r="DP53" s="240"/>
      <c r="DQ53" s="240"/>
      <c r="DR53" s="240"/>
      <c r="DS53" s="240"/>
      <c r="DT53" s="240"/>
      <c r="DU53" s="240"/>
      <c r="DV53" s="240"/>
      <c r="DW53" s="240"/>
      <c r="DX53" s="240"/>
      <c r="DY53" s="240"/>
      <c r="DZ53" s="240"/>
      <c r="EA53" s="240"/>
      <c r="EB53" s="240"/>
      <c r="EC53" s="240"/>
      <c r="ED53" s="240"/>
      <c r="EE53" s="240"/>
      <c r="EF53" s="240"/>
      <c r="EG53" s="240"/>
      <c r="EH53" s="240"/>
      <c r="EI53" s="240"/>
      <c r="EJ53" s="240"/>
      <c r="EK53" s="240"/>
      <c r="EL53" s="240"/>
      <c r="EM53" s="240"/>
      <c r="EN53" s="240"/>
      <c r="EO53" s="240"/>
      <c r="EP53" s="240"/>
      <c r="EQ53" s="240"/>
      <c r="ER53" s="240"/>
      <c r="ES53" s="240"/>
      <c r="ET53" s="240"/>
      <c r="EU53" s="240"/>
      <c r="EV53" s="240"/>
      <c r="EW53" s="240"/>
      <c r="EX53" s="240"/>
      <c r="EY53" s="240"/>
      <c r="EZ53" s="240"/>
      <c r="FA53" s="240"/>
      <c r="FB53" s="240"/>
      <c r="FC53" s="240"/>
      <c r="FD53" s="240"/>
      <c r="FE53" s="240"/>
      <c r="FF53" s="240"/>
      <c r="FG53" s="240"/>
      <c r="FH53" s="240"/>
      <c r="FI53" s="240"/>
      <c r="FJ53" s="240"/>
      <c r="FK53" s="240"/>
      <c r="FL53" s="240"/>
      <c r="FM53" s="240"/>
      <c r="FN53" s="240"/>
      <c r="FO53" s="240"/>
      <c r="FP53" s="240"/>
      <c r="FQ53" s="240"/>
      <c r="FR53" s="240"/>
      <c r="FS53" s="240"/>
      <c r="FT53" s="240"/>
      <c r="FU53" s="240"/>
      <c r="FV53" s="240"/>
      <c r="FW53" s="240"/>
      <c r="FX53" s="240"/>
      <c r="FY53" s="240"/>
      <c r="FZ53" s="240"/>
      <c r="GA53" s="240"/>
      <c r="GB53" s="240"/>
      <c r="GC53" s="240"/>
      <c r="GD53" s="240"/>
      <c r="GE53" s="240"/>
      <c r="GF53" s="240"/>
      <c r="GG53" s="240"/>
      <c r="GH53" s="240"/>
      <c r="GI53" s="240"/>
      <c r="GJ53" s="240"/>
      <c r="GK53" s="240"/>
      <c r="GL53" s="240"/>
      <c r="GM53" s="240"/>
      <c r="GN53" s="240"/>
      <c r="GO53" s="240"/>
      <c r="GP53" s="240"/>
      <c r="GQ53" s="240"/>
      <c r="GR53" s="240"/>
      <c r="GS53" s="240"/>
      <c r="GT53" s="240"/>
      <c r="GU53" s="240"/>
      <c r="GV53" s="240"/>
      <c r="GW53" s="240"/>
      <c r="GX53" s="240"/>
      <c r="GY53" s="240"/>
      <c r="GZ53" s="240"/>
      <c r="HA53" s="240"/>
      <c r="HB53" s="240"/>
      <c r="HC53" s="240"/>
      <c r="HD53" s="240"/>
      <c r="HE53" s="240"/>
      <c r="HF53" s="240"/>
      <c r="HG53" s="240"/>
      <c r="HH53" s="240"/>
      <c r="HI53" s="240"/>
      <c r="HJ53" s="240"/>
      <c r="HK53" s="240"/>
      <c r="HL53" s="240"/>
      <c r="HM53" s="240"/>
      <c r="HN53" s="240"/>
      <c r="HO53" s="240"/>
      <c r="HP53" s="240"/>
      <c r="HQ53" s="240"/>
      <c r="HR53" s="240"/>
      <c r="HS53" s="240"/>
      <c r="HT53" s="240"/>
      <c r="HU53" s="240"/>
      <c r="HV53" s="240"/>
      <c r="HW53" s="240"/>
      <c r="HX53" s="240"/>
      <c r="HY53" s="240"/>
      <c r="HZ53" s="240"/>
      <c r="IA53" s="240"/>
      <c r="IB53" s="240"/>
      <c r="IC53" s="240"/>
      <c r="ID53" s="240"/>
      <c r="IE53" s="240"/>
      <c r="IF53" s="240"/>
      <c r="IG53" s="240"/>
      <c r="IH53" s="240"/>
      <c r="II53" s="240"/>
      <c r="IJ53" s="240"/>
      <c r="IK53" s="240"/>
      <c r="IL53" s="240"/>
      <c r="IM53" s="240"/>
      <c r="IN53" s="240"/>
      <c r="IO53" s="240"/>
      <c r="IP53" s="240"/>
      <c r="IQ53" s="240"/>
      <c r="IR53" s="240"/>
      <c r="IS53" s="240"/>
      <c r="IT53" s="240"/>
      <c r="IU53" s="240"/>
      <c r="IV53" s="240"/>
      <c r="IW53" s="240"/>
      <c r="IX53" s="240"/>
      <c r="IY53" s="240"/>
      <c r="IZ53" s="240"/>
      <c r="JA53" s="240"/>
      <c r="JB53" s="240"/>
      <c r="JC53" s="240"/>
      <c r="JD53" s="240"/>
      <c r="JE53" s="240"/>
      <c r="JF53" s="240"/>
      <c r="JG53" s="240"/>
      <c r="JH53" s="240"/>
      <c r="JI53" s="240"/>
      <c r="JJ53" s="240"/>
      <c r="JK53" s="240"/>
      <c r="JL53" s="240"/>
      <c r="JM53" s="240"/>
      <c r="JN53" s="240"/>
      <c r="JO53" s="240"/>
      <c r="JP53" s="240"/>
      <c r="JQ53" s="240"/>
      <c r="JR53" s="240"/>
      <c r="JS53" s="240"/>
      <c r="JT53" s="240"/>
      <c r="JU53" s="242"/>
      <c r="JV53" s="238"/>
    </row>
    <row r="54" spans="1:282" ht="18" customHeight="1">
      <c r="A54" s="226"/>
      <c r="B54" s="224">
        <v>101</v>
      </c>
      <c r="D54" s="302"/>
      <c r="E54" s="449"/>
      <c r="F54" s="453"/>
      <c r="G54" s="440" t="s">
        <v>1731</v>
      </c>
      <c r="H54" s="451">
        <v>43910</v>
      </c>
      <c r="I54" s="451">
        <v>43927</v>
      </c>
      <c r="J54" s="442">
        <f t="shared" si="3"/>
        <v>18</v>
      </c>
      <c r="K54" s="225"/>
      <c r="L54" s="258"/>
      <c r="M54" s="239"/>
      <c r="N54" s="239"/>
      <c r="O54" s="239"/>
      <c r="P54" s="239"/>
      <c r="Q54" s="239"/>
      <c r="R54" s="239"/>
      <c r="S54" s="239"/>
      <c r="T54" s="239"/>
      <c r="U54" s="239"/>
      <c r="V54" s="239"/>
      <c r="W54" s="239"/>
      <c r="X54" s="239"/>
      <c r="Y54" s="239"/>
      <c r="Z54" s="239"/>
      <c r="AA54" s="239"/>
      <c r="AB54" s="239"/>
      <c r="AC54" s="239"/>
      <c r="AD54" s="239"/>
      <c r="AE54" s="239"/>
      <c r="AF54" s="239"/>
      <c r="AG54" s="239"/>
      <c r="AH54" s="239"/>
      <c r="AI54" s="239"/>
      <c r="AJ54" s="239"/>
      <c r="AK54" s="239"/>
      <c r="AL54" s="239"/>
      <c r="AM54" s="239"/>
      <c r="AN54" s="239"/>
      <c r="AO54" s="239"/>
      <c r="AP54" s="239"/>
      <c r="AQ54" s="239"/>
      <c r="AR54" s="239"/>
      <c r="AS54" s="239"/>
      <c r="AT54" s="240"/>
      <c r="AU54" s="241"/>
      <c r="AV54" s="239"/>
      <c r="AW54" s="239"/>
      <c r="AX54" s="239"/>
      <c r="AY54" s="239"/>
      <c r="AZ54" s="239"/>
      <c r="BA54" s="239"/>
      <c r="BB54" s="239"/>
      <c r="BC54" s="239"/>
      <c r="BD54" s="239"/>
      <c r="BE54" s="239"/>
      <c r="BF54" s="239"/>
      <c r="BG54" s="239"/>
      <c r="BH54" s="239"/>
      <c r="BI54" s="239"/>
      <c r="BJ54" s="239"/>
      <c r="BK54" s="239"/>
      <c r="BL54" s="239"/>
      <c r="BM54" s="239"/>
      <c r="BN54" s="239"/>
      <c r="BO54" s="239"/>
      <c r="BP54" s="239"/>
      <c r="BQ54" s="239"/>
      <c r="BR54" s="239"/>
      <c r="BS54" s="239"/>
      <c r="BT54" s="239"/>
      <c r="BU54" s="239"/>
      <c r="BV54" s="239"/>
      <c r="BW54" s="239"/>
      <c r="BX54" s="239"/>
      <c r="BY54" s="239"/>
      <c r="BZ54" s="239"/>
      <c r="CA54" s="239"/>
      <c r="CB54" s="239"/>
      <c r="CC54" s="239"/>
      <c r="CD54" s="239"/>
      <c r="CE54" s="239"/>
      <c r="CF54" s="239"/>
      <c r="CG54" s="239"/>
      <c r="CH54" s="239"/>
      <c r="CI54" s="239"/>
      <c r="CJ54" s="239"/>
      <c r="CK54" s="239"/>
      <c r="CL54" s="239"/>
      <c r="CM54" s="239"/>
      <c r="CN54" s="239"/>
      <c r="CO54" s="239"/>
      <c r="CP54" s="239"/>
      <c r="CQ54" s="239"/>
      <c r="CR54" s="239"/>
      <c r="CS54" s="239"/>
      <c r="CT54" s="239"/>
      <c r="CU54" s="239"/>
      <c r="CV54" s="239"/>
      <c r="CW54" s="239"/>
      <c r="CX54" s="240"/>
      <c r="CY54" s="240"/>
      <c r="CZ54" s="240"/>
      <c r="DA54" s="240"/>
      <c r="DB54" s="240"/>
      <c r="DC54" s="240"/>
      <c r="DD54" s="240"/>
      <c r="DE54" s="240"/>
      <c r="DF54" s="240"/>
      <c r="DG54" s="240"/>
      <c r="DH54" s="240"/>
      <c r="DI54" s="240"/>
      <c r="DJ54" s="240"/>
      <c r="DK54" s="240"/>
      <c r="DL54" s="240"/>
      <c r="DM54" s="240"/>
      <c r="DN54" s="240"/>
      <c r="DO54" s="240"/>
      <c r="DP54" s="240"/>
      <c r="DQ54" s="240"/>
      <c r="DR54" s="240"/>
      <c r="DS54" s="240"/>
      <c r="DT54" s="240"/>
      <c r="DU54" s="240"/>
      <c r="DV54" s="240"/>
      <c r="DW54" s="240"/>
      <c r="DX54" s="240"/>
      <c r="DY54" s="240"/>
      <c r="DZ54" s="240"/>
      <c r="EA54" s="240"/>
      <c r="EB54" s="240"/>
      <c r="EC54" s="240"/>
      <c r="ED54" s="240"/>
      <c r="EE54" s="240"/>
      <c r="EF54" s="240"/>
      <c r="EG54" s="240"/>
      <c r="EH54" s="240"/>
      <c r="EI54" s="240"/>
      <c r="EJ54" s="240"/>
      <c r="EK54" s="240"/>
      <c r="EL54" s="240"/>
      <c r="EM54" s="240"/>
      <c r="EN54" s="240"/>
      <c r="EO54" s="240"/>
      <c r="EP54" s="240"/>
      <c r="EQ54" s="240"/>
      <c r="ER54" s="240"/>
      <c r="ES54" s="240"/>
      <c r="ET54" s="240"/>
      <c r="EU54" s="240"/>
      <c r="EV54" s="240"/>
      <c r="EW54" s="240"/>
      <c r="EX54" s="240"/>
      <c r="EY54" s="240"/>
      <c r="EZ54" s="240"/>
      <c r="FA54" s="240"/>
      <c r="FB54" s="240"/>
      <c r="FC54" s="240"/>
      <c r="FD54" s="240"/>
      <c r="FE54" s="240"/>
      <c r="FF54" s="240"/>
      <c r="FG54" s="240"/>
      <c r="FH54" s="240"/>
      <c r="FI54" s="240"/>
      <c r="FJ54" s="240"/>
      <c r="FK54" s="240"/>
      <c r="FL54" s="240"/>
      <c r="FM54" s="240"/>
      <c r="FN54" s="240"/>
      <c r="FO54" s="240"/>
      <c r="FP54" s="240"/>
      <c r="FQ54" s="240"/>
      <c r="FR54" s="240"/>
      <c r="FS54" s="240"/>
      <c r="FT54" s="240"/>
      <c r="FU54" s="240"/>
      <c r="FV54" s="240"/>
      <c r="FW54" s="240"/>
      <c r="FX54" s="240"/>
      <c r="FY54" s="240"/>
      <c r="FZ54" s="240"/>
      <c r="GA54" s="240"/>
      <c r="GB54" s="240"/>
      <c r="GC54" s="240"/>
      <c r="GD54" s="240"/>
      <c r="GE54" s="240"/>
      <c r="GF54" s="240"/>
      <c r="GG54" s="240"/>
      <c r="GH54" s="240"/>
      <c r="GI54" s="240"/>
      <c r="GJ54" s="240"/>
      <c r="GK54" s="240"/>
      <c r="GL54" s="240"/>
      <c r="GM54" s="240"/>
      <c r="GN54" s="240"/>
      <c r="GO54" s="240"/>
      <c r="GP54" s="240"/>
      <c r="GQ54" s="240"/>
      <c r="GR54" s="240"/>
      <c r="GS54" s="240"/>
      <c r="GT54" s="240"/>
      <c r="GU54" s="240"/>
      <c r="GV54" s="240"/>
      <c r="GW54" s="240"/>
      <c r="GX54" s="240"/>
      <c r="GY54" s="240"/>
      <c r="GZ54" s="240"/>
      <c r="HA54" s="240"/>
      <c r="HB54" s="240"/>
      <c r="HC54" s="240"/>
      <c r="HD54" s="240"/>
      <c r="HE54" s="240"/>
      <c r="HF54" s="240"/>
      <c r="HG54" s="240"/>
      <c r="HH54" s="240"/>
      <c r="HI54" s="240"/>
      <c r="HJ54" s="240"/>
      <c r="HK54" s="240"/>
      <c r="HL54" s="240"/>
      <c r="HM54" s="240"/>
      <c r="HN54" s="240"/>
      <c r="HO54" s="240"/>
      <c r="HP54" s="240"/>
      <c r="HQ54" s="240"/>
      <c r="HR54" s="240"/>
      <c r="HS54" s="240"/>
      <c r="HT54" s="240"/>
      <c r="HU54" s="240"/>
      <c r="HV54" s="240"/>
      <c r="HW54" s="240"/>
      <c r="HX54" s="240"/>
      <c r="HY54" s="240"/>
      <c r="HZ54" s="240"/>
      <c r="IA54" s="240"/>
      <c r="IB54" s="240"/>
      <c r="IC54" s="240"/>
      <c r="ID54" s="240"/>
      <c r="IE54" s="240"/>
      <c r="IF54" s="240"/>
      <c r="IG54" s="240"/>
      <c r="IH54" s="240"/>
      <c r="II54" s="240"/>
      <c r="IJ54" s="240"/>
      <c r="IK54" s="240"/>
      <c r="IL54" s="240"/>
      <c r="IM54" s="240"/>
      <c r="IN54" s="240"/>
      <c r="IO54" s="240"/>
      <c r="IP54" s="240"/>
      <c r="IQ54" s="240"/>
      <c r="IR54" s="240"/>
      <c r="IS54" s="240"/>
      <c r="IT54" s="240"/>
      <c r="IU54" s="240"/>
      <c r="IV54" s="240"/>
      <c r="IW54" s="240"/>
      <c r="IX54" s="240"/>
      <c r="IY54" s="240"/>
      <c r="IZ54" s="240"/>
      <c r="JA54" s="240"/>
      <c r="JB54" s="240"/>
      <c r="JC54" s="240"/>
      <c r="JD54" s="240"/>
      <c r="JE54" s="240"/>
      <c r="JF54" s="240"/>
      <c r="JG54" s="240"/>
      <c r="JH54" s="240"/>
      <c r="JI54" s="240"/>
      <c r="JJ54" s="240"/>
      <c r="JK54" s="240"/>
      <c r="JL54" s="240"/>
      <c r="JM54" s="240"/>
      <c r="JN54" s="240"/>
      <c r="JO54" s="240"/>
      <c r="JP54" s="240"/>
      <c r="JQ54" s="240"/>
      <c r="JR54" s="240"/>
      <c r="JS54" s="240"/>
      <c r="JT54" s="240"/>
      <c r="JU54" s="242"/>
      <c r="JV54" s="238"/>
    </row>
    <row r="55" spans="1:282" ht="18" customHeight="1">
      <c r="A55" s="226"/>
      <c r="B55" s="224">
        <v>101</v>
      </c>
      <c r="D55" s="302"/>
      <c r="E55" s="449"/>
      <c r="F55" s="453"/>
      <c r="G55" s="440" t="s">
        <v>1732</v>
      </c>
      <c r="H55" s="451">
        <v>43874</v>
      </c>
      <c r="I55" s="451">
        <v>43922</v>
      </c>
      <c r="J55" s="442">
        <f t="shared" si="3"/>
        <v>49</v>
      </c>
      <c r="K55" s="225"/>
      <c r="L55" s="258"/>
      <c r="M55" s="239"/>
      <c r="N55" s="239"/>
      <c r="O55" s="239"/>
      <c r="P55" s="239"/>
      <c r="Q55" s="239"/>
      <c r="R55" s="239"/>
      <c r="S55" s="239"/>
      <c r="T55" s="239"/>
      <c r="U55" s="239"/>
      <c r="V55" s="239"/>
      <c r="W55" s="239"/>
      <c r="X55" s="239"/>
      <c r="Y55" s="239"/>
      <c r="Z55" s="239"/>
      <c r="AA55" s="239"/>
      <c r="AB55" s="239"/>
      <c r="AC55" s="239"/>
      <c r="AD55" s="239"/>
      <c r="AE55" s="239"/>
      <c r="AF55" s="239"/>
      <c r="AG55" s="239"/>
      <c r="AH55" s="239"/>
      <c r="AI55" s="239"/>
      <c r="AJ55" s="239"/>
      <c r="AK55" s="239"/>
      <c r="AL55" s="239"/>
      <c r="AM55" s="239"/>
      <c r="AN55" s="239"/>
      <c r="AO55" s="239"/>
      <c r="AP55" s="239"/>
      <c r="AQ55" s="239"/>
      <c r="AR55" s="239"/>
      <c r="AS55" s="239"/>
      <c r="AT55" s="240"/>
      <c r="AU55" s="241"/>
      <c r="AV55" s="239"/>
      <c r="AW55" s="239"/>
      <c r="AX55" s="239"/>
      <c r="AY55" s="239"/>
      <c r="AZ55" s="239"/>
      <c r="BA55" s="239"/>
      <c r="BB55" s="239"/>
      <c r="BC55" s="239"/>
      <c r="BD55" s="239"/>
      <c r="BE55" s="239"/>
      <c r="BF55" s="239"/>
      <c r="BG55" s="239"/>
      <c r="BH55" s="239"/>
      <c r="BI55" s="239"/>
      <c r="BJ55" s="239"/>
      <c r="BK55" s="239"/>
      <c r="BL55" s="239"/>
      <c r="BM55" s="239"/>
      <c r="BN55" s="239"/>
      <c r="BO55" s="239"/>
      <c r="BP55" s="239"/>
      <c r="BQ55" s="239"/>
      <c r="BR55" s="239"/>
      <c r="BS55" s="239"/>
      <c r="BT55" s="239"/>
      <c r="BU55" s="239"/>
      <c r="BV55" s="239"/>
      <c r="BW55" s="239"/>
      <c r="BX55" s="239"/>
      <c r="BY55" s="239"/>
      <c r="BZ55" s="239"/>
      <c r="CA55" s="239"/>
      <c r="CB55" s="239"/>
      <c r="CC55" s="239"/>
      <c r="CD55" s="239"/>
      <c r="CE55" s="239"/>
      <c r="CF55" s="239"/>
      <c r="CG55" s="239"/>
      <c r="CH55" s="239"/>
      <c r="CI55" s="239"/>
      <c r="CJ55" s="239"/>
      <c r="CK55" s="239"/>
      <c r="CL55" s="239"/>
      <c r="CM55" s="239"/>
      <c r="CN55" s="239"/>
      <c r="CO55" s="239"/>
      <c r="CP55" s="239"/>
      <c r="CQ55" s="239"/>
      <c r="CR55" s="239"/>
      <c r="CS55" s="239"/>
      <c r="CT55" s="239"/>
      <c r="CU55" s="239"/>
      <c r="CV55" s="239"/>
      <c r="CW55" s="239"/>
      <c r="CX55" s="240"/>
      <c r="CY55" s="240"/>
      <c r="CZ55" s="240"/>
      <c r="DA55" s="240"/>
      <c r="DB55" s="240"/>
      <c r="DC55" s="240"/>
      <c r="DD55" s="240"/>
      <c r="DE55" s="240"/>
      <c r="DF55" s="240"/>
      <c r="DG55" s="240"/>
      <c r="DH55" s="240"/>
      <c r="DI55" s="240"/>
      <c r="DJ55" s="240"/>
      <c r="DK55" s="240"/>
      <c r="DL55" s="240"/>
      <c r="DM55" s="240"/>
      <c r="DN55" s="240"/>
      <c r="DO55" s="240"/>
      <c r="DP55" s="240"/>
      <c r="DQ55" s="240"/>
      <c r="DR55" s="240"/>
      <c r="DS55" s="240"/>
      <c r="DT55" s="240"/>
      <c r="DU55" s="240"/>
      <c r="DV55" s="240"/>
      <c r="DW55" s="240"/>
      <c r="DX55" s="240"/>
      <c r="DY55" s="240"/>
      <c r="DZ55" s="240"/>
      <c r="EA55" s="240"/>
      <c r="EB55" s="240"/>
      <c r="EC55" s="240"/>
      <c r="ED55" s="240"/>
      <c r="EE55" s="240"/>
      <c r="EF55" s="240"/>
      <c r="EG55" s="240"/>
      <c r="EH55" s="240"/>
      <c r="EI55" s="240"/>
      <c r="EJ55" s="240"/>
      <c r="EK55" s="240"/>
      <c r="EL55" s="240"/>
      <c r="EM55" s="240"/>
      <c r="EN55" s="240"/>
      <c r="EO55" s="240"/>
      <c r="EP55" s="240"/>
      <c r="EQ55" s="240"/>
      <c r="ER55" s="240"/>
      <c r="ES55" s="240"/>
      <c r="ET55" s="240"/>
      <c r="EU55" s="240"/>
      <c r="EV55" s="240"/>
      <c r="EW55" s="240"/>
      <c r="EX55" s="240"/>
      <c r="EY55" s="240"/>
      <c r="EZ55" s="240"/>
      <c r="FA55" s="240"/>
      <c r="FB55" s="240"/>
      <c r="FC55" s="240"/>
      <c r="FD55" s="240"/>
      <c r="FE55" s="240"/>
      <c r="FF55" s="240"/>
      <c r="FG55" s="240"/>
      <c r="FH55" s="240"/>
      <c r="FI55" s="240"/>
      <c r="FJ55" s="240"/>
      <c r="FK55" s="240"/>
      <c r="FL55" s="240"/>
      <c r="FM55" s="240"/>
      <c r="FN55" s="240"/>
      <c r="FO55" s="240"/>
      <c r="FP55" s="240"/>
      <c r="FQ55" s="240"/>
      <c r="FR55" s="240"/>
      <c r="FS55" s="240"/>
      <c r="FT55" s="240"/>
      <c r="FU55" s="240"/>
      <c r="FV55" s="240"/>
      <c r="FW55" s="240"/>
      <c r="FX55" s="240"/>
      <c r="FY55" s="240"/>
      <c r="FZ55" s="240"/>
      <c r="GA55" s="240"/>
      <c r="GB55" s="240"/>
      <c r="GC55" s="240"/>
      <c r="GD55" s="240"/>
      <c r="GE55" s="240"/>
      <c r="GF55" s="240"/>
      <c r="GG55" s="240"/>
      <c r="GH55" s="240"/>
      <c r="GI55" s="240"/>
      <c r="GJ55" s="240"/>
      <c r="GK55" s="240"/>
      <c r="GL55" s="240"/>
      <c r="GM55" s="240"/>
      <c r="GN55" s="240"/>
      <c r="GO55" s="240"/>
      <c r="GP55" s="240"/>
      <c r="GQ55" s="240"/>
      <c r="GR55" s="240"/>
      <c r="GS55" s="240"/>
      <c r="GT55" s="240"/>
      <c r="GU55" s="240"/>
      <c r="GV55" s="240"/>
      <c r="GW55" s="240"/>
      <c r="GX55" s="240"/>
      <c r="GY55" s="240"/>
      <c r="GZ55" s="240"/>
      <c r="HA55" s="240"/>
      <c r="HB55" s="240"/>
      <c r="HC55" s="240"/>
      <c r="HD55" s="240"/>
      <c r="HE55" s="240"/>
      <c r="HF55" s="240"/>
      <c r="HG55" s="240"/>
      <c r="HH55" s="240"/>
      <c r="HI55" s="240"/>
      <c r="HJ55" s="240"/>
      <c r="HK55" s="240"/>
      <c r="HL55" s="240"/>
      <c r="HM55" s="240"/>
      <c r="HN55" s="240"/>
      <c r="HO55" s="240"/>
      <c r="HP55" s="240"/>
      <c r="HQ55" s="240"/>
      <c r="HR55" s="240"/>
      <c r="HS55" s="240"/>
      <c r="HT55" s="240"/>
      <c r="HU55" s="240"/>
      <c r="HV55" s="240"/>
      <c r="HW55" s="240"/>
      <c r="HX55" s="240"/>
      <c r="HY55" s="240"/>
      <c r="HZ55" s="240"/>
      <c r="IA55" s="240"/>
      <c r="IB55" s="240"/>
      <c r="IC55" s="240"/>
      <c r="ID55" s="240"/>
      <c r="IE55" s="240"/>
      <c r="IF55" s="240"/>
      <c r="IG55" s="240"/>
      <c r="IH55" s="240"/>
      <c r="II55" s="240"/>
      <c r="IJ55" s="240"/>
      <c r="IK55" s="240"/>
      <c r="IL55" s="240"/>
      <c r="IM55" s="240"/>
      <c r="IN55" s="240"/>
      <c r="IO55" s="240"/>
      <c r="IP55" s="240"/>
      <c r="IQ55" s="240"/>
      <c r="IR55" s="240"/>
      <c r="IS55" s="240"/>
      <c r="IT55" s="240"/>
      <c r="IU55" s="240"/>
      <c r="IV55" s="240"/>
      <c r="IW55" s="240"/>
      <c r="IX55" s="240"/>
      <c r="IY55" s="240"/>
      <c r="IZ55" s="240"/>
      <c r="JA55" s="240"/>
      <c r="JB55" s="240"/>
      <c r="JC55" s="240"/>
      <c r="JD55" s="240"/>
      <c r="JE55" s="240"/>
      <c r="JF55" s="240"/>
      <c r="JG55" s="240"/>
      <c r="JH55" s="240"/>
      <c r="JI55" s="240"/>
      <c r="JJ55" s="240"/>
      <c r="JK55" s="240"/>
      <c r="JL55" s="240"/>
      <c r="JM55" s="240"/>
      <c r="JN55" s="240"/>
      <c r="JO55" s="240"/>
      <c r="JP55" s="240"/>
      <c r="JQ55" s="240"/>
      <c r="JR55" s="240"/>
      <c r="JS55" s="240"/>
      <c r="JT55" s="240"/>
      <c r="JU55" s="242"/>
      <c r="JV55" s="238"/>
    </row>
    <row r="56" spans="1:282" ht="18" customHeight="1">
      <c r="A56" s="226"/>
      <c r="B56" s="224">
        <v>101</v>
      </c>
      <c r="D56" s="302"/>
      <c r="E56" s="449"/>
      <c r="F56" s="454"/>
      <c r="G56" s="440" t="s">
        <v>1733</v>
      </c>
      <c r="H56" s="451">
        <v>43900</v>
      </c>
      <c r="I56" s="451">
        <v>43922</v>
      </c>
      <c r="J56" s="442">
        <f t="shared" si="3"/>
        <v>23</v>
      </c>
      <c r="K56" s="225"/>
      <c r="L56" s="258"/>
      <c r="M56" s="239"/>
      <c r="N56" s="239"/>
      <c r="O56" s="239"/>
      <c r="P56" s="239"/>
      <c r="Q56" s="239"/>
      <c r="R56" s="239"/>
      <c r="S56" s="239"/>
      <c r="T56" s="239"/>
      <c r="U56" s="239"/>
      <c r="V56" s="239"/>
      <c r="W56" s="239"/>
      <c r="X56" s="239"/>
      <c r="Y56" s="239"/>
      <c r="Z56" s="239"/>
      <c r="AA56" s="239"/>
      <c r="AB56" s="239"/>
      <c r="AC56" s="239"/>
      <c r="AD56" s="239"/>
      <c r="AE56" s="239"/>
      <c r="AF56" s="239"/>
      <c r="AG56" s="239"/>
      <c r="AH56" s="239"/>
      <c r="AI56" s="239"/>
      <c r="AJ56" s="239"/>
      <c r="AK56" s="239"/>
      <c r="AL56" s="239"/>
      <c r="AM56" s="239"/>
      <c r="AN56" s="239"/>
      <c r="AO56" s="239"/>
      <c r="AP56" s="239"/>
      <c r="AQ56" s="239"/>
      <c r="AR56" s="239"/>
      <c r="AS56" s="239"/>
      <c r="AT56" s="240"/>
      <c r="AU56" s="241"/>
      <c r="AV56" s="239"/>
      <c r="AW56" s="239"/>
      <c r="AX56" s="239"/>
      <c r="AY56" s="239"/>
      <c r="AZ56" s="239"/>
      <c r="BA56" s="239"/>
      <c r="BB56" s="239"/>
      <c r="BC56" s="239"/>
      <c r="BD56" s="239"/>
      <c r="BE56" s="239"/>
      <c r="BF56" s="239"/>
      <c r="BG56" s="239"/>
      <c r="BH56" s="239"/>
      <c r="BI56" s="239"/>
      <c r="BJ56" s="239"/>
      <c r="BK56" s="239"/>
      <c r="BL56" s="239"/>
      <c r="BM56" s="239"/>
      <c r="BN56" s="239"/>
      <c r="BO56" s="239"/>
      <c r="BP56" s="239"/>
      <c r="BQ56" s="239"/>
      <c r="BR56" s="239"/>
      <c r="BS56" s="239"/>
      <c r="BT56" s="239"/>
      <c r="BU56" s="239"/>
      <c r="BV56" s="239"/>
      <c r="BW56" s="239"/>
      <c r="BX56" s="239"/>
      <c r="BY56" s="239"/>
      <c r="BZ56" s="239"/>
      <c r="CA56" s="239"/>
      <c r="CB56" s="239"/>
      <c r="CC56" s="239"/>
      <c r="CD56" s="239"/>
      <c r="CE56" s="239"/>
      <c r="CF56" s="239"/>
      <c r="CG56" s="239"/>
      <c r="CH56" s="239"/>
      <c r="CI56" s="239"/>
      <c r="CJ56" s="239"/>
      <c r="CK56" s="239"/>
      <c r="CL56" s="239"/>
      <c r="CM56" s="239"/>
      <c r="CN56" s="239"/>
      <c r="CO56" s="239"/>
      <c r="CP56" s="239"/>
      <c r="CQ56" s="239"/>
      <c r="CR56" s="239"/>
      <c r="CS56" s="239"/>
      <c r="CT56" s="239"/>
      <c r="CU56" s="239"/>
      <c r="CV56" s="239"/>
      <c r="CW56" s="239"/>
      <c r="CX56" s="240"/>
      <c r="CY56" s="240"/>
      <c r="CZ56" s="240"/>
      <c r="DA56" s="240"/>
      <c r="DB56" s="240"/>
      <c r="DC56" s="240"/>
      <c r="DD56" s="240"/>
      <c r="DE56" s="240"/>
      <c r="DF56" s="240"/>
      <c r="DG56" s="240"/>
      <c r="DH56" s="240"/>
      <c r="DI56" s="240"/>
      <c r="DJ56" s="240"/>
      <c r="DK56" s="240"/>
      <c r="DL56" s="240"/>
      <c r="DM56" s="240"/>
      <c r="DN56" s="240"/>
      <c r="DO56" s="240"/>
      <c r="DP56" s="240"/>
      <c r="DQ56" s="240"/>
      <c r="DR56" s="240"/>
      <c r="DS56" s="240"/>
      <c r="DT56" s="240"/>
      <c r="DU56" s="240"/>
      <c r="DV56" s="240"/>
      <c r="DW56" s="240"/>
      <c r="DX56" s="240"/>
      <c r="DY56" s="240"/>
      <c r="DZ56" s="240"/>
      <c r="EA56" s="240"/>
      <c r="EB56" s="240"/>
      <c r="EC56" s="240"/>
      <c r="ED56" s="240"/>
      <c r="EE56" s="240"/>
      <c r="EF56" s="240"/>
      <c r="EG56" s="240"/>
      <c r="EH56" s="240"/>
      <c r="EI56" s="240"/>
      <c r="EJ56" s="240"/>
      <c r="EK56" s="240"/>
      <c r="EL56" s="240"/>
      <c r="EM56" s="240"/>
      <c r="EN56" s="240"/>
      <c r="EO56" s="240"/>
      <c r="EP56" s="240"/>
      <c r="EQ56" s="240"/>
      <c r="ER56" s="240"/>
      <c r="ES56" s="240"/>
      <c r="ET56" s="240"/>
      <c r="EU56" s="240"/>
      <c r="EV56" s="240"/>
      <c r="EW56" s="240"/>
      <c r="EX56" s="240"/>
      <c r="EY56" s="240"/>
      <c r="EZ56" s="240"/>
      <c r="FA56" s="240"/>
      <c r="FB56" s="240"/>
      <c r="FC56" s="240"/>
      <c r="FD56" s="240"/>
      <c r="FE56" s="240"/>
      <c r="FF56" s="240"/>
      <c r="FG56" s="240"/>
      <c r="FH56" s="240"/>
      <c r="FI56" s="240"/>
      <c r="FJ56" s="240"/>
      <c r="FK56" s="240"/>
      <c r="FL56" s="240"/>
      <c r="FM56" s="240"/>
      <c r="FN56" s="240"/>
      <c r="FO56" s="240"/>
      <c r="FP56" s="240"/>
      <c r="FQ56" s="240"/>
      <c r="FR56" s="240"/>
      <c r="FS56" s="240"/>
      <c r="FT56" s="240"/>
      <c r="FU56" s="240"/>
      <c r="FV56" s="240"/>
      <c r="FW56" s="240"/>
      <c r="FX56" s="240"/>
      <c r="FY56" s="240"/>
      <c r="FZ56" s="240"/>
      <c r="GA56" s="240"/>
      <c r="GB56" s="240"/>
      <c r="GC56" s="240"/>
      <c r="GD56" s="240"/>
      <c r="GE56" s="240"/>
      <c r="GF56" s="240"/>
      <c r="GG56" s="240"/>
      <c r="GH56" s="240"/>
      <c r="GI56" s="240"/>
      <c r="GJ56" s="240"/>
      <c r="GK56" s="240"/>
      <c r="GL56" s="240"/>
      <c r="GM56" s="240"/>
      <c r="GN56" s="240"/>
      <c r="GO56" s="240"/>
      <c r="GP56" s="240"/>
      <c r="GQ56" s="240"/>
      <c r="GR56" s="240"/>
      <c r="GS56" s="240"/>
      <c r="GT56" s="240"/>
      <c r="GU56" s="240"/>
      <c r="GV56" s="240"/>
      <c r="GW56" s="240"/>
      <c r="GX56" s="240"/>
      <c r="GY56" s="240"/>
      <c r="GZ56" s="240"/>
      <c r="HA56" s="240"/>
      <c r="HB56" s="240"/>
      <c r="HC56" s="240"/>
      <c r="HD56" s="240"/>
      <c r="HE56" s="240"/>
      <c r="HF56" s="240"/>
      <c r="HG56" s="240"/>
      <c r="HH56" s="240"/>
      <c r="HI56" s="240"/>
      <c r="HJ56" s="240"/>
      <c r="HK56" s="240"/>
      <c r="HL56" s="240"/>
      <c r="HM56" s="240"/>
      <c r="HN56" s="240"/>
      <c r="HO56" s="240"/>
      <c r="HP56" s="240"/>
      <c r="HQ56" s="240"/>
      <c r="HR56" s="240"/>
      <c r="HS56" s="240"/>
      <c r="HT56" s="240"/>
      <c r="HU56" s="240"/>
      <c r="HV56" s="240"/>
      <c r="HW56" s="240"/>
      <c r="HX56" s="240"/>
      <c r="HY56" s="240"/>
      <c r="HZ56" s="240"/>
      <c r="IA56" s="240"/>
      <c r="IB56" s="240"/>
      <c r="IC56" s="240"/>
      <c r="ID56" s="240"/>
      <c r="IE56" s="240"/>
      <c r="IF56" s="240"/>
      <c r="IG56" s="240"/>
      <c r="IH56" s="240"/>
      <c r="II56" s="240"/>
      <c r="IJ56" s="240"/>
      <c r="IK56" s="240"/>
      <c r="IL56" s="240"/>
      <c r="IM56" s="240"/>
      <c r="IN56" s="240"/>
      <c r="IO56" s="240"/>
      <c r="IP56" s="240"/>
      <c r="IQ56" s="240"/>
      <c r="IR56" s="240"/>
      <c r="IS56" s="240"/>
      <c r="IT56" s="240"/>
      <c r="IU56" s="240"/>
      <c r="IV56" s="240"/>
      <c r="IW56" s="240"/>
      <c r="IX56" s="240"/>
      <c r="IY56" s="240"/>
      <c r="IZ56" s="240"/>
      <c r="JA56" s="240"/>
      <c r="JB56" s="240"/>
      <c r="JC56" s="240"/>
      <c r="JD56" s="240"/>
      <c r="JE56" s="240"/>
      <c r="JF56" s="240"/>
      <c r="JG56" s="240"/>
      <c r="JH56" s="240"/>
      <c r="JI56" s="240"/>
      <c r="JJ56" s="240"/>
      <c r="JK56" s="240"/>
      <c r="JL56" s="240"/>
      <c r="JM56" s="240"/>
      <c r="JN56" s="240"/>
      <c r="JO56" s="240"/>
      <c r="JP56" s="240"/>
      <c r="JQ56" s="240"/>
      <c r="JR56" s="240"/>
      <c r="JS56" s="240"/>
      <c r="JT56" s="240"/>
      <c r="JU56" s="242"/>
      <c r="JV56" s="238"/>
    </row>
    <row r="57" spans="1:282" ht="34.5" customHeight="1">
      <c r="A57" s="226"/>
      <c r="B57" s="224">
        <v>101</v>
      </c>
      <c r="D57" s="438"/>
      <c r="E57" s="455"/>
      <c r="F57" s="456" t="s">
        <v>1734</v>
      </c>
      <c r="G57" s="440" t="s">
        <v>1735</v>
      </c>
      <c r="H57" s="451">
        <v>43920</v>
      </c>
      <c r="I57" s="451">
        <v>43924</v>
      </c>
      <c r="J57" s="442">
        <f t="shared" si="3"/>
        <v>5</v>
      </c>
      <c r="K57" s="225"/>
      <c r="L57" s="258"/>
      <c r="M57" s="239"/>
      <c r="N57" s="239"/>
      <c r="O57" s="239"/>
      <c r="P57" s="239"/>
      <c r="Q57" s="239"/>
      <c r="R57" s="239"/>
      <c r="S57" s="239"/>
      <c r="T57" s="239"/>
      <c r="U57" s="239"/>
      <c r="V57" s="239"/>
      <c r="W57" s="239"/>
      <c r="X57" s="239"/>
      <c r="Y57" s="239"/>
      <c r="Z57" s="239"/>
      <c r="AA57" s="239"/>
      <c r="AB57" s="239"/>
      <c r="AC57" s="239"/>
      <c r="AD57" s="239"/>
      <c r="AE57" s="239"/>
      <c r="AF57" s="239"/>
      <c r="AG57" s="239"/>
      <c r="AH57" s="239"/>
      <c r="AI57" s="239"/>
      <c r="AJ57" s="239"/>
      <c r="AK57" s="239"/>
      <c r="AL57" s="239"/>
      <c r="AM57" s="239"/>
      <c r="AN57" s="239"/>
      <c r="AO57" s="239"/>
      <c r="AP57" s="239"/>
      <c r="AQ57" s="239"/>
      <c r="AR57" s="239"/>
      <c r="AS57" s="239"/>
      <c r="AT57" s="240"/>
      <c r="AU57" s="241"/>
      <c r="AV57" s="239"/>
      <c r="AW57" s="239"/>
      <c r="AX57" s="239"/>
      <c r="AY57" s="239"/>
      <c r="AZ57" s="239"/>
      <c r="BA57" s="239"/>
      <c r="BB57" s="239"/>
      <c r="BC57" s="239"/>
      <c r="BD57" s="239"/>
      <c r="BE57" s="239"/>
      <c r="BF57" s="239"/>
      <c r="BG57" s="239"/>
      <c r="BH57" s="239"/>
      <c r="BI57" s="239"/>
      <c r="BJ57" s="239"/>
      <c r="BK57" s="239"/>
      <c r="BL57" s="239"/>
      <c r="BM57" s="239"/>
      <c r="BN57" s="239"/>
      <c r="BO57" s="239"/>
      <c r="BP57" s="239"/>
      <c r="BQ57" s="239"/>
      <c r="BR57" s="239"/>
      <c r="BS57" s="239"/>
      <c r="BT57" s="239"/>
      <c r="BU57" s="239"/>
      <c r="BV57" s="239"/>
      <c r="BW57" s="239"/>
      <c r="BX57" s="239"/>
      <c r="BY57" s="239"/>
      <c r="BZ57" s="239"/>
      <c r="CA57" s="239"/>
      <c r="CB57" s="239"/>
      <c r="CC57" s="239"/>
      <c r="CD57" s="239"/>
      <c r="CE57" s="239"/>
      <c r="CF57" s="239"/>
      <c r="CG57" s="239"/>
      <c r="CH57" s="239"/>
      <c r="CI57" s="239"/>
      <c r="CJ57" s="239"/>
      <c r="CK57" s="239"/>
      <c r="CL57" s="239"/>
      <c r="CM57" s="239"/>
      <c r="CN57" s="239"/>
      <c r="CO57" s="239"/>
      <c r="CP57" s="239"/>
      <c r="CQ57" s="239"/>
      <c r="CR57" s="239"/>
      <c r="CS57" s="239"/>
      <c r="CT57" s="239"/>
      <c r="CU57" s="239"/>
      <c r="CV57" s="239"/>
      <c r="CW57" s="239"/>
      <c r="CX57" s="240"/>
      <c r="CY57" s="240"/>
      <c r="CZ57" s="240"/>
      <c r="DA57" s="240"/>
      <c r="DB57" s="240"/>
      <c r="DC57" s="240"/>
      <c r="DD57" s="240"/>
      <c r="DE57" s="240"/>
      <c r="DF57" s="240"/>
      <c r="DG57" s="240"/>
      <c r="DH57" s="240"/>
      <c r="DI57" s="240"/>
      <c r="DJ57" s="240"/>
      <c r="DK57" s="240"/>
      <c r="DL57" s="240"/>
      <c r="DM57" s="240"/>
      <c r="DN57" s="240"/>
      <c r="DO57" s="240"/>
      <c r="DP57" s="240"/>
      <c r="DQ57" s="240"/>
      <c r="DR57" s="240"/>
      <c r="DS57" s="240"/>
      <c r="DT57" s="240"/>
      <c r="DU57" s="240"/>
      <c r="DV57" s="240"/>
      <c r="DW57" s="240"/>
      <c r="DX57" s="240"/>
      <c r="DY57" s="240"/>
      <c r="DZ57" s="240"/>
      <c r="EA57" s="240"/>
      <c r="EB57" s="240"/>
      <c r="EC57" s="240"/>
      <c r="ED57" s="240"/>
      <c r="EE57" s="240"/>
      <c r="EF57" s="240"/>
      <c r="EG57" s="240"/>
      <c r="EH57" s="240"/>
      <c r="EI57" s="240"/>
      <c r="EJ57" s="240"/>
      <c r="EK57" s="240"/>
      <c r="EL57" s="240"/>
      <c r="EM57" s="240"/>
      <c r="EN57" s="240"/>
      <c r="EO57" s="240"/>
      <c r="EP57" s="240"/>
      <c r="EQ57" s="240"/>
      <c r="ER57" s="240"/>
      <c r="ES57" s="240"/>
      <c r="ET57" s="240"/>
      <c r="EU57" s="240"/>
      <c r="EV57" s="240"/>
      <c r="EW57" s="240"/>
      <c r="EX57" s="240"/>
      <c r="EY57" s="240"/>
      <c r="EZ57" s="240"/>
      <c r="FA57" s="240"/>
      <c r="FB57" s="240"/>
      <c r="FC57" s="240"/>
      <c r="FD57" s="240"/>
      <c r="FE57" s="240"/>
      <c r="FF57" s="240"/>
      <c r="FG57" s="240"/>
      <c r="FH57" s="240"/>
      <c r="FI57" s="240"/>
      <c r="FJ57" s="240"/>
      <c r="FK57" s="240"/>
      <c r="FL57" s="240"/>
      <c r="FM57" s="240"/>
      <c r="FN57" s="240"/>
      <c r="FO57" s="240"/>
      <c r="FP57" s="240"/>
      <c r="FQ57" s="240"/>
      <c r="FR57" s="240"/>
      <c r="FS57" s="240"/>
      <c r="FT57" s="240"/>
      <c r="FU57" s="240"/>
      <c r="FV57" s="240"/>
      <c r="FW57" s="240"/>
      <c r="FX57" s="240"/>
      <c r="FY57" s="240"/>
      <c r="FZ57" s="240"/>
      <c r="GA57" s="240"/>
      <c r="GB57" s="240"/>
      <c r="GC57" s="240"/>
      <c r="GD57" s="240"/>
      <c r="GE57" s="240"/>
      <c r="GF57" s="240"/>
      <c r="GG57" s="240"/>
      <c r="GH57" s="240"/>
      <c r="GI57" s="240"/>
      <c r="GJ57" s="240"/>
      <c r="GK57" s="240"/>
      <c r="GL57" s="240"/>
      <c r="GM57" s="240"/>
      <c r="GN57" s="240"/>
      <c r="GO57" s="240"/>
      <c r="GP57" s="240"/>
      <c r="GQ57" s="240"/>
      <c r="GR57" s="240"/>
      <c r="GS57" s="240"/>
      <c r="GT57" s="240"/>
      <c r="GU57" s="240"/>
      <c r="GV57" s="240"/>
      <c r="GW57" s="240"/>
      <c r="GX57" s="240"/>
      <c r="GY57" s="240"/>
      <c r="GZ57" s="240"/>
      <c r="HA57" s="240"/>
      <c r="HB57" s="240"/>
      <c r="HC57" s="240"/>
      <c r="HD57" s="240"/>
      <c r="HE57" s="240"/>
      <c r="HF57" s="240"/>
      <c r="HG57" s="240"/>
      <c r="HH57" s="240"/>
      <c r="HI57" s="240"/>
      <c r="HJ57" s="240"/>
      <c r="HK57" s="240"/>
      <c r="HL57" s="240"/>
      <c r="HM57" s="240"/>
      <c r="HN57" s="240"/>
      <c r="HO57" s="240"/>
      <c r="HP57" s="240"/>
      <c r="HQ57" s="240"/>
      <c r="HR57" s="240"/>
      <c r="HS57" s="240"/>
      <c r="HT57" s="240"/>
      <c r="HU57" s="240"/>
      <c r="HV57" s="240"/>
      <c r="HW57" s="240"/>
      <c r="HX57" s="240"/>
      <c r="HY57" s="240"/>
      <c r="HZ57" s="240"/>
      <c r="IA57" s="240"/>
      <c r="IB57" s="240"/>
      <c r="IC57" s="240"/>
      <c r="ID57" s="240"/>
      <c r="IE57" s="240"/>
      <c r="IF57" s="240"/>
      <c r="IG57" s="240"/>
      <c r="IH57" s="240"/>
      <c r="II57" s="240"/>
      <c r="IJ57" s="240"/>
      <c r="IK57" s="240"/>
      <c r="IL57" s="240"/>
      <c r="IM57" s="240"/>
      <c r="IN57" s="240"/>
      <c r="IO57" s="240"/>
      <c r="IP57" s="240"/>
      <c r="IQ57" s="240"/>
      <c r="IR57" s="240"/>
      <c r="IS57" s="240"/>
      <c r="IT57" s="240"/>
      <c r="IU57" s="240"/>
      <c r="IV57" s="240"/>
      <c r="IW57" s="240"/>
      <c r="IX57" s="240"/>
      <c r="IY57" s="240"/>
      <c r="IZ57" s="240"/>
      <c r="JA57" s="240"/>
      <c r="JB57" s="240"/>
      <c r="JC57" s="240"/>
      <c r="JD57" s="240"/>
      <c r="JE57" s="240"/>
      <c r="JF57" s="240"/>
      <c r="JG57" s="240"/>
      <c r="JH57" s="240"/>
      <c r="JI57" s="240"/>
      <c r="JJ57" s="240"/>
      <c r="JK57" s="240"/>
      <c r="JL57" s="240"/>
      <c r="JM57" s="240"/>
      <c r="JN57" s="240"/>
      <c r="JO57" s="240"/>
      <c r="JP57" s="240"/>
      <c r="JQ57" s="240"/>
      <c r="JR57" s="240"/>
      <c r="JS57" s="240"/>
      <c r="JT57" s="240"/>
      <c r="JU57" s="242"/>
      <c r="JV57" s="238"/>
    </row>
    <row r="58" spans="1:282" ht="18" customHeight="1" thickBot="1">
      <c r="A58" s="226"/>
      <c r="B58" s="224">
        <v>101</v>
      </c>
      <c r="D58" s="437"/>
      <c r="E58" s="434"/>
      <c r="F58" s="435"/>
      <c r="G58" s="436"/>
      <c r="H58" s="11"/>
      <c r="I58" s="11"/>
      <c r="J58" s="12" t="str">
        <f t="shared" ref="J58" si="4">IF((I58-H58)=0,"",I58-H58+1)</f>
        <v/>
      </c>
      <c r="K58" s="225"/>
      <c r="L58" s="259"/>
      <c r="M58" s="243"/>
      <c r="N58" s="243"/>
      <c r="O58" s="243"/>
      <c r="P58" s="243"/>
      <c r="Q58" s="243"/>
      <c r="R58" s="243"/>
      <c r="S58" s="243"/>
      <c r="T58" s="243"/>
      <c r="U58" s="243"/>
      <c r="V58" s="243"/>
      <c r="W58" s="243"/>
      <c r="X58" s="243"/>
      <c r="Y58" s="243"/>
      <c r="Z58" s="243"/>
      <c r="AA58" s="243"/>
      <c r="AB58" s="243"/>
      <c r="AC58" s="243"/>
      <c r="AD58" s="243"/>
      <c r="AE58" s="243"/>
      <c r="AF58" s="243"/>
      <c r="AG58" s="243"/>
      <c r="AH58" s="243"/>
      <c r="AI58" s="243"/>
      <c r="AJ58" s="243"/>
      <c r="AK58" s="243"/>
      <c r="AL58" s="243"/>
      <c r="AM58" s="243"/>
      <c r="AN58" s="243"/>
      <c r="AO58" s="243"/>
      <c r="AP58" s="243"/>
      <c r="AQ58" s="243"/>
      <c r="AR58" s="243"/>
      <c r="AS58" s="243"/>
      <c r="AT58" s="244"/>
      <c r="AU58" s="245"/>
      <c r="AV58" s="243"/>
      <c r="AW58" s="243"/>
      <c r="AX58" s="243"/>
      <c r="AY58" s="243"/>
      <c r="AZ58" s="243"/>
      <c r="BA58" s="243"/>
      <c r="BB58" s="243"/>
      <c r="BC58" s="243"/>
      <c r="BD58" s="243"/>
      <c r="BE58" s="243"/>
      <c r="BF58" s="243"/>
      <c r="BG58" s="243"/>
      <c r="BH58" s="243"/>
      <c r="BI58" s="243"/>
      <c r="BJ58" s="243"/>
      <c r="BK58" s="243"/>
      <c r="BL58" s="243"/>
      <c r="BM58" s="243"/>
      <c r="BN58" s="243"/>
      <c r="BO58" s="243"/>
      <c r="BP58" s="243"/>
      <c r="BQ58" s="243"/>
      <c r="BR58" s="243"/>
      <c r="BS58" s="243"/>
      <c r="BT58" s="243"/>
      <c r="BU58" s="243"/>
      <c r="BV58" s="243"/>
      <c r="BW58" s="243"/>
      <c r="BX58" s="243"/>
      <c r="BY58" s="243"/>
      <c r="BZ58" s="243"/>
      <c r="CA58" s="243"/>
      <c r="CB58" s="243"/>
      <c r="CC58" s="243"/>
      <c r="CD58" s="243"/>
      <c r="CE58" s="243"/>
      <c r="CF58" s="243"/>
      <c r="CG58" s="243"/>
      <c r="CH58" s="243"/>
      <c r="CI58" s="243"/>
      <c r="CJ58" s="243"/>
      <c r="CK58" s="243"/>
      <c r="CL58" s="243"/>
      <c r="CM58" s="243"/>
      <c r="CN58" s="243"/>
      <c r="CO58" s="243"/>
      <c r="CP58" s="243"/>
      <c r="CQ58" s="243"/>
      <c r="CR58" s="243"/>
      <c r="CS58" s="243"/>
      <c r="CT58" s="243"/>
      <c r="CU58" s="243"/>
      <c r="CV58" s="243"/>
      <c r="CW58" s="243"/>
      <c r="CX58" s="244"/>
      <c r="CY58" s="244"/>
      <c r="CZ58" s="244"/>
      <c r="DA58" s="244"/>
      <c r="DB58" s="244"/>
      <c r="DC58" s="244"/>
      <c r="DD58" s="244"/>
      <c r="DE58" s="244"/>
      <c r="DF58" s="244"/>
      <c r="DG58" s="244"/>
      <c r="DH58" s="244"/>
      <c r="DI58" s="244"/>
      <c r="DJ58" s="244"/>
      <c r="DK58" s="244"/>
      <c r="DL58" s="244"/>
      <c r="DM58" s="244"/>
      <c r="DN58" s="244"/>
      <c r="DO58" s="244"/>
      <c r="DP58" s="244"/>
      <c r="DQ58" s="244"/>
      <c r="DR58" s="244"/>
      <c r="DS58" s="244"/>
      <c r="DT58" s="244"/>
      <c r="DU58" s="244"/>
      <c r="DV58" s="244"/>
      <c r="DW58" s="244"/>
      <c r="DX58" s="244"/>
      <c r="DY58" s="244"/>
      <c r="DZ58" s="244"/>
      <c r="EA58" s="244"/>
      <c r="EB58" s="244"/>
      <c r="EC58" s="244"/>
      <c r="ED58" s="244"/>
      <c r="EE58" s="244"/>
      <c r="EF58" s="244"/>
      <c r="EG58" s="244"/>
      <c r="EH58" s="244"/>
      <c r="EI58" s="244"/>
      <c r="EJ58" s="244"/>
      <c r="EK58" s="244"/>
      <c r="EL58" s="244"/>
      <c r="EM58" s="244"/>
      <c r="EN58" s="244"/>
      <c r="EO58" s="244"/>
      <c r="EP58" s="244"/>
      <c r="EQ58" s="244"/>
      <c r="ER58" s="244"/>
      <c r="ES58" s="244"/>
      <c r="ET58" s="244"/>
      <c r="EU58" s="244"/>
      <c r="EV58" s="244"/>
      <c r="EW58" s="244"/>
      <c r="EX58" s="244"/>
      <c r="EY58" s="244"/>
      <c r="EZ58" s="244"/>
      <c r="FA58" s="244"/>
      <c r="FB58" s="244"/>
      <c r="FC58" s="244"/>
      <c r="FD58" s="244"/>
      <c r="FE58" s="244"/>
      <c r="FF58" s="244"/>
      <c r="FG58" s="244"/>
      <c r="FH58" s="244"/>
      <c r="FI58" s="244"/>
      <c r="FJ58" s="244"/>
      <c r="FK58" s="244"/>
      <c r="FL58" s="244"/>
      <c r="FM58" s="244"/>
      <c r="FN58" s="244"/>
      <c r="FO58" s="244"/>
      <c r="FP58" s="244"/>
      <c r="FQ58" s="244"/>
      <c r="FR58" s="244"/>
      <c r="FS58" s="244"/>
      <c r="FT58" s="244"/>
      <c r="FU58" s="244"/>
      <c r="FV58" s="244"/>
      <c r="FW58" s="244"/>
      <c r="FX58" s="244"/>
      <c r="FY58" s="244"/>
      <c r="FZ58" s="244"/>
      <c r="GA58" s="244"/>
      <c r="GB58" s="244"/>
      <c r="GC58" s="244"/>
      <c r="GD58" s="244"/>
      <c r="GE58" s="244"/>
      <c r="GF58" s="244"/>
      <c r="GG58" s="244"/>
      <c r="GH58" s="244"/>
      <c r="GI58" s="244"/>
      <c r="GJ58" s="244"/>
      <c r="GK58" s="244"/>
      <c r="GL58" s="244"/>
      <c r="GM58" s="244"/>
      <c r="GN58" s="244"/>
      <c r="GO58" s="244"/>
      <c r="GP58" s="244"/>
      <c r="GQ58" s="244"/>
      <c r="GR58" s="244"/>
      <c r="GS58" s="244"/>
      <c r="GT58" s="244"/>
      <c r="GU58" s="244"/>
      <c r="GV58" s="244"/>
      <c r="GW58" s="244"/>
      <c r="GX58" s="244"/>
      <c r="GY58" s="244"/>
      <c r="GZ58" s="244"/>
      <c r="HA58" s="244"/>
      <c r="HB58" s="244"/>
      <c r="HC58" s="244"/>
      <c r="HD58" s="244"/>
      <c r="HE58" s="244"/>
      <c r="HF58" s="244"/>
      <c r="HG58" s="244"/>
      <c r="HH58" s="244"/>
      <c r="HI58" s="244"/>
      <c r="HJ58" s="244"/>
      <c r="HK58" s="244"/>
      <c r="HL58" s="244"/>
      <c r="HM58" s="244"/>
      <c r="HN58" s="244"/>
      <c r="HO58" s="244"/>
      <c r="HP58" s="244"/>
      <c r="HQ58" s="244"/>
      <c r="HR58" s="244"/>
      <c r="HS58" s="244"/>
      <c r="HT58" s="244"/>
      <c r="HU58" s="244"/>
      <c r="HV58" s="244"/>
      <c r="HW58" s="244"/>
      <c r="HX58" s="244"/>
      <c r="HY58" s="244"/>
      <c r="HZ58" s="244"/>
      <c r="IA58" s="244"/>
      <c r="IB58" s="244"/>
      <c r="IC58" s="244"/>
      <c r="ID58" s="244"/>
      <c r="IE58" s="244"/>
      <c r="IF58" s="244"/>
      <c r="IG58" s="244"/>
      <c r="IH58" s="244"/>
      <c r="II58" s="244"/>
      <c r="IJ58" s="244"/>
      <c r="IK58" s="244"/>
      <c r="IL58" s="244"/>
      <c r="IM58" s="244"/>
      <c r="IN58" s="244"/>
      <c r="IO58" s="244"/>
      <c r="IP58" s="244"/>
      <c r="IQ58" s="244"/>
      <c r="IR58" s="244"/>
      <c r="IS58" s="244"/>
      <c r="IT58" s="244"/>
      <c r="IU58" s="244"/>
      <c r="IV58" s="244"/>
      <c r="IW58" s="244"/>
      <c r="IX58" s="244"/>
      <c r="IY58" s="244"/>
      <c r="IZ58" s="244"/>
      <c r="JA58" s="244"/>
      <c r="JB58" s="244"/>
      <c r="JC58" s="244"/>
      <c r="JD58" s="244"/>
      <c r="JE58" s="244"/>
      <c r="JF58" s="244"/>
      <c r="JG58" s="244"/>
      <c r="JH58" s="244"/>
      <c r="JI58" s="244"/>
      <c r="JJ58" s="244"/>
      <c r="JK58" s="244"/>
      <c r="JL58" s="244"/>
      <c r="JM58" s="244"/>
      <c r="JN58" s="244"/>
      <c r="JO58" s="244"/>
      <c r="JP58" s="244"/>
      <c r="JQ58" s="244"/>
      <c r="JR58" s="244"/>
      <c r="JS58" s="244"/>
      <c r="JT58" s="244"/>
      <c r="JU58" s="246"/>
      <c r="JV58" s="238"/>
    </row>
  </sheetData>
  <mergeCells count="207">
    <mergeCell ref="F48:F51"/>
    <mergeCell ref="F52:F56"/>
    <mergeCell ref="E48:E57"/>
    <mergeCell ref="F41:F42"/>
    <mergeCell ref="D9:D57"/>
    <mergeCell ref="F36:F40"/>
    <mergeCell ref="F43:F45"/>
    <mergeCell ref="F46:G46"/>
    <mergeCell ref="F47:G47"/>
    <mergeCell ref="F24:F26"/>
    <mergeCell ref="F27:F29"/>
    <mergeCell ref="F30:F32"/>
    <mergeCell ref="F33:G33"/>
    <mergeCell ref="F34:G34"/>
    <mergeCell ref="F35:G35"/>
    <mergeCell ref="E5:G8"/>
    <mergeCell ref="E9:F14"/>
    <mergeCell ref="E15:E47"/>
    <mergeCell ref="F15:F17"/>
    <mergeCell ref="F18:F20"/>
    <mergeCell ref="F21:F23"/>
    <mergeCell ref="JP7:JQ7"/>
    <mergeCell ref="JR7:JS7"/>
    <mergeCell ref="IE7:IF7"/>
    <mergeCell ref="IG7:IH7"/>
    <mergeCell ref="II7:IJ7"/>
    <mergeCell ref="IK7:IL7"/>
    <mergeCell ref="IM7:IN7"/>
    <mergeCell ref="IO7:IP7"/>
    <mergeCell ref="HS7:HT7"/>
    <mergeCell ref="HU7:HV7"/>
    <mergeCell ref="HW7:HX7"/>
    <mergeCell ref="HY7:HZ7"/>
    <mergeCell ref="IA7:IB7"/>
    <mergeCell ref="IC7:ID7"/>
    <mergeCell ref="HF7:HG7"/>
    <mergeCell ref="HH7:HI7"/>
    <mergeCell ref="HJ7:HK7"/>
    <mergeCell ref="JT7:JU7"/>
    <mergeCell ref="JD7:JE7"/>
    <mergeCell ref="JF7:JG7"/>
    <mergeCell ref="JH7:JI7"/>
    <mergeCell ref="JJ7:JK7"/>
    <mergeCell ref="JL7:JM7"/>
    <mergeCell ref="JN7:JO7"/>
    <mergeCell ref="IQ7:IR7"/>
    <mergeCell ref="IS7:IU7"/>
    <mergeCell ref="IV7:IW7"/>
    <mergeCell ref="IX7:IY7"/>
    <mergeCell ref="IZ7:JA7"/>
    <mergeCell ref="JB7:JC7"/>
    <mergeCell ref="HL7:HM7"/>
    <mergeCell ref="HN7:HP7"/>
    <mergeCell ref="HQ7:HR7"/>
    <mergeCell ref="GT7:GU7"/>
    <mergeCell ref="GV7:GW7"/>
    <mergeCell ref="GX7:GY7"/>
    <mergeCell ref="GZ7:HA7"/>
    <mergeCell ref="HB7:HC7"/>
    <mergeCell ref="HD7:HE7"/>
    <mergeCell ref="GH7:GI7"/>
    <mergeCell ref="GJ7:GK7"/>
    <mergeCell ref="GL7:GM7"/>
    <mergeCell ref="GN7:GO7"/>
    <mergeCell ref="GP7:GQ7"/>
    <mergeCell ref="GR7:GS7"/>
    <mergeCell ref="FV7:FW7"/>
    <mergeCell ref="FX7:FY7"/>
    <mergeCell ref="FZ7:GA7"/>
    <mergeCell ref="GB7:GC7"/>
    <mergeCell ref="GD7:GE7"/>
    <mergeCell ref="GF7:GG7"/>
    <mergeCell ref="FJ7:FK7"/>
    <mergeCell ref="FL7:FM7"/>
    <mergeCell ref="FN7:FO7"/>
    <mergeCell ref="FP7:FQ7"/>
    <mergeCell ref="FR7:FS7"/>
    <mergeCell ref="FT7:FU7"/>
    <mergeCell ref="EW7:EX7"/>
    <mergeCell ref="EY7:EZ7"/>
    <mergeCell ref="FA7:FB7"/>
    <mergeCell ref="FC7:FD7"/>
    <mergeCell ref="FE7:FG7"/>
    <mergeCell ref="FH7:FI7"/>
    <mergeCell ref="EK7:EL7"/>
    <mergeCell ref="EM7:EN7"/>
    <mergeCell ref="EO7:EP7"/>
    <mergeCell ref="EQ7:ER7"/>
    <mergeCell ref="ES7:ET7"/>
    <mergeCell ref="EU7:EV7"/>
    <mergeCell ref="DY7:DZ7"/>
    <mergeCell ref="EA7:EB7"/>
    <mergeCell ref="EC7:ED7"/>
    <mergeCell ref="EE7:EF7"/>
    <mergeCell ref="EG7:EH7"/>
    <mergeCell ref="EI7:EJ7"/>
    <mergeCell ref="DM7:DN7"/>
    <mergeCell ref="DO7:DP7"/>
    <mergeCell ref="DQ7:DR7"/>
    <mergeCell ref="DS7:DT7"/>
    <mergeCell ref="DU7:DV7"/>
    <mergeCell ref="DW7:DX7"/>
    <mergeCell ref="DA7:DB7"/>
    <mergeCell ref="DC7:DD7"/>
    <mergeCell ref="DE7:DF7"/>
    <mergeCell ref="DG7:DH7"/>
    <mergeCell ref="DI7:DJ7"/>
    <mergeCell ref="DK7:DL7"/>
    <mergeCell ref="CN7:CO7"/>
    <mergeCell ref="CP7:CQ7"/>
    <mergeCell ref="CR7:CS7"/>
    <mergeCell ref="CT7:CU7"/>
    <mergeCell ref="CV7:CX7"/>
    <mergeCell ref="CY7:CZ7"/>
    <mergeCell ref="CB7:CC7"/>
    <mergeCell ref="CD7:CE7"/>
    <mergeCell ref="CF7:CG7"/>
    <mergeCell ref="CH7:CI7"/>
    <mergeCell ref="CJ7:CK7"/>
    <mergeCell ref="CL7:CM7"/>
    <mergeCell ref="BO7:BP7"/>
    <mergeCell ref="BQ7:BS7"/>
    <mergeCell ref="BT7:BU7"/>
    <mergeCell ref="BV7:BW7"/>
    <mergeCell ref="BX7:BY7"/>
    <mergeCell ref="BZ7:CA7"/>
    <mergeCell ref="BC7:BD7"/>
    <mergeCell ref="BE7:BF7"/>
    <mergeCell ref="BG7:BH7"/>
    <mergeCell ref="BI7:BJ7"/>
    <mergeCell ref="BK7:BL7"/>
    <mergeCell ref="BM7:BN7"/>
    <mergeCell ref="AQ7:AR7"/>
    <mergeCell ref="AS7:AT7"/>
    <mergeCell ref="AU7:AV7"/>
    <mergeCell ref="AW7:AX7"/>
    <mergeCell ref="AY7:AZ7"/>
    <mergeCell ref="BA7:BB7"/>
    <mergeCell ref="AD7:AE7"/>
    <mergeCell ref="AF7:AG7"/>
    <mergeCell ref="AH7:AI7"/>
    <mergeCell ref="AJ7:AK7"/>
    <mergeCell ref="AL7:AM7"/>
    <mergeCell ref="AN7:AP7"/>
    <mergeCell ref="R7:S7"/>
    <mergeCell ref="T7:U7"/>
    <mergeCell ref="V7:W7"/>
    <mergeCell ref="X7:Y7"/>
    <mergeCell ref="Z7:AA7"/>
    <mergeCell ref="AB7:AC7"/>
    <mergeCell ref="L7:M7"/>
    <mergeCell ref="N7:O7"/>
    <mergeCell ref="P7:Q7"/>
    <mergeCell ref="FU6:GA6"/>
    <mergeCell ref="CV6:DB6"/>
    <mergeCell ref="DC6:DI6"/>
    <mergeCell ref="DJ6:DP6"/>
    <mergeCell ref="DQ6:DW6"/>
    <mergeCell ref="DX6:ED6"/>
    <mergeCell ref="EE6:EK6"/>
    <mergeCell ref="JH6:JN6"/>
    <mergeCell ref="JO6:JU6"/>
    <mergeCell ref="HR6:HX6"/>
    <mergeCell ref="HY6:IE6"/>
    <mergeCell ref="IF6:IL6"/>
    <mergeCell ref="IM6:IS6"/>
    <mergeCell ref="IT6:IZ6"/>
    <mergeCell ref="JA6:JG6"/>
    <mergeCell ref="GB6:GH6"/>
    <mergeCell ref="GI6:GO6"/>
    <mergeCell ref="GP6:GV6"/>
    <mergeCell ref="GW6:HC6"/>
    <mergeCell ref="HD6:HJ6"/>
    <mergeCell ref="HK6:HQ6"/>
    <mergeCell ref="AD6:AJ6"/>
    <mergeCell ref="AK6:AQ6"/>
    <mergeCell ref="AR6:AX6"/>
    <mergeCell ref="AY6:BE6"/>
    <mergeCell ref="EL6:ER6"/>
    <mergeCell ref="ES6:EY6"/>
    <mergeCell ref="EZ6:FF6"/>
    <mergeCell ref="FG6:FM6"/>
    <mergeCell ref="FN6:FT6"/>
    <mergeCell ref="D2:G2"/>
    <mergeCell ref="D5:D8"/>
    <mergeCell ref="H5:J5"/>
    <mergeCell ref="L5:AP5"/>
    <mergeCell ref="L6:O6"/>
    <mergeCell ref="HQ5:IU5"/>
    <mergeCell ref="IV5:JU5"/>
    <mergeCell ref="H6:H8"/>
    <mergeCell ref="I6:I8"/>
    <mergeCell ref="J6:J8"/>
    <mergeCell ref="AQ5:BS5"/>
    <mergeCell ref="BT5:CX5"/>
    <mergeCell ref="CY5:EB5"/>
    <mergeCell ref="EC5:FG5"/>
    <mergeCell ref="FH5:GK5"/>
    <mergeCell ref="GL5:HP5"/>
    <mergeCell ref="BF6:BL6"/>
    <mergeCell ref="BM6:BS6"/>
    <mergeCell ref="BT6:BZ6"/>
    <mergeCell ref="CA6:CG6"/>
    <mergeCell ref="CH6:CN6"/>
    <mergeCell ref="CO6:CU6"/>
    <mergeCell ref="P6:V6"/>
    <mergeCell ref="W6:AC6"/>
  </mergeCells>
  <phoneticPr fontId="2" type="noConversion"/>
  <conditionalFormatting sqref="L9:JU40 L43:JU47 L49:JU58">
    <cfRule type="expression" dxfId="621" priority="41">
      <formula>L$8=TODAY()</formula>
    </cfRule>
    <cfRule type="expression" dxfId="620" priority="42" stopIfTrue="1">
      <formula>AND($H9&lt;&gt;"",$H9&lt;=L$8,L$8&lt;=$I9,$B9&gt;900)</formula>
    </cfRule>
    <cfRule type="expression" dxfId="619" priority="43" stopIfTrue="1">
      <formula>AND($H9&lt;&gt;"",$H9&lt;=L$8,L$8&lt;=$I9,$B9&gt;800)</formula>
    </cfRule>
    <cfRule type="expression" dxfId="618" priority="44" stopIfTrue="1">
      <formula>AND($H9&lt;&gt;"",$H9&lt;=L$8,L$8&lt;=$I9,$B9&gt;700)</formula>
    </cfRule>
    <cfRule type="expression" dxfId="617" priority="45" stopIfTrue="1">
      <formula>AND($H9&lt;&gt;"",$H9&lt;=L$8,L$8&lt;=$I9,$B9&gt;600)</formula>
    </cfRule>
    <cfRule type="expression" dxfId="616" priority="46" stopIfTrue="1">
      <formula>AND($H9&lt;&gt;"",$H9&lt;=L$8,L$8&lt;=$I9,$B9&gt;500)</formula>
    </cfRule>
    <cfRule type="expression" dxfId="615" priority="47" stopIfTrue="1">
      <formula>AND($H9&lt;&gt;"",$H9&lt;=L$8,L$8&lt;=$I9,$B9&gt;400)</formula>
    </cfRule>
    <cfRule type="expression" dxfId="614" priority="48" stopIfTrue="1">
      <formula>AND($H9&lt;&gt;"",$H9&lt;=L$8,L$8&lt;=$I9,$B9&gt;300)</formula>
    </cfRule>
    <cfRule type="expression" dxfId="613" priority="49" stopIfTrue="1">
      <formula>AND($H9&lt;&gt;"",$H9&lt;=L$8,L$8&lt;=$I9,$B9&gt;200)</formula>
    </cfRule>
    <cfRule type="expression" dxfId="612" priority="50" stopIfTrue="1">
      <formula>AND($H9&lt;&gt;"",$H9&lt;=L$8,L$8&lt;=$I9,$B9&gt;100)</formula>
    </cfRule>
  </conditionalFormatting>
  <conditionalFormatting sqref="L48:JU48">
    <cfRule type="expression" dxfId="611" priority="21">
      <formula>L$8=TODAY()</formula>
    </cfRule>
    <cfRule type="expression" dxfId="610" priority="22" stopIfTrue="1">
      <formula>AND($H48&lt;&gt;"",$H48&lt;=L$8,L$8&lt;=$I48,$B48&gt;900)</formula>
    </cfRule>
    <cfRule type="expression" dxfId="609" priority="23" stopIfTrue="1">
      <formula>AND($H48&lt;&gt;"",$H48&lt;=L$8,L$8&lt;=$I48,$B48&gt;800)</formula>
    </cfRule>
    <cfRule type="expression" dxfId="608" priority="24" stopIfTrue="1">
      <formula>AND($H48&lt;&gt;"",$H48&lt;=L$8,L$8&lt;=$I48,$B48&gt;700)</formula>
    </cfRule>
    <cfRule type="expression" dxfId="607" priority="25" stopIfTrue="1">
      <formula>AND($H48&lt;&gt;"",$H48&lt;=L$8,L$8&lt;=$I48,$B48&gt;600)</formula>
    </cfRule>
    <cfRule type="expression" dxfId="606" priority="26" stopIfTrue="1">
      <formula>AND($H48&lt;&gt;"",$H48&lt;=L$8,L$8&lt;=$I48,$B48&gt;500)</formula>
    </cfRule>
    <cfRule type="expression" dxfId="605" priority="27" stopIfTrue="1">
      <formula>AND($H48&lt;&gt;"",$H48&lt;=L$8,L$8&lt;=$I48,$B48&gt;400)</formula>
    </cfRule>
    <cfRule type="expression" dxfId="604" priority="28" stopIfTrue="1">
      <formula>AND($H48&lt;&gt;"",$H48&lt;=L$8,L$8&lt;=$I48,$B48&gt;300)</formula>
    </cfRule>
    <cfRule type="expression" dxfId="603" priority="29" stopIfTrue="1">
      <formula>AND($H48&lt;&gt;"",$H48&lt;=L$8,L$8&lt;=$I48,$B48&gt;200)</formula>
    </cfRule>
    <cfRule type="expression" dxfId="602" priority="30" stopIfTrue="1">
      <formula>AND($H48&lt;&gt;"",$H48&lt;=L$8,L$8&lt;=$I48,$B48&gt;100)</formula>
    </cfRule>
  </conditionalFormatting>
  <conditionalFormatting sqref="L41:JU42">
    <cfRule type="expression" dxfId="601" priority="1">
      <formula>L$8=TODAY()</formula>
    </cfRule>
    <cfRule type="expression" dxfId="600" priority="2" stopIfTrue="1">
      <formula>AND($H41&lt;&gt;"",$H41&lt;=L$8,L$8&lt;=$I41,$B41&gt;900)</formula>
    </cfRule>
    <cfRule type="expression" dxfId="599" priority="3" stopIfTrue="1">
      <formula>AND($H41&lt;&gt;"",$H41&lt;=L$8,L$8&lt;=$I41,$B41&gt;800)</formula>
    </cfRule>
    <cfRule type="expression" dxfId="598" priority="4" stopIfTrue="1">
      <formula>AND($H41&lt;&gt;"",$H41&lt;=L$8,L$8&lt;=$I41,$B41&gt;700)</formula>
    </cfRule>
    <cfRule type="expression" dxfId="597" priority="5" stopIfTrue="1">
      <formula>AND($H41&lt;&gt;"",$H41&lt;=L$8,L$8&lt;=$I41,$B41&gt;600)</formula>
    </cfRule>
    <cfRule type="expression" dxfId="596" priority="6" stopIfTrue="1">
      <formula>AND($H41&lt;&gt;"",$H41&lt;=L$8,L$8&lt;=$I41,$B41&gt;500)</formula>
    </cfRule>
    <cfRule type="expression" dxfId="595" priority="7" stopIfTrue="1">
      <formula>AND($H41&lt;&gt;"",$H41&lt;=L$8,L$8&lt;=$I41,$B41&gt;400)</formula>
    </cfRule>
    <cfRule type="expression" dxfId="594" priority="8" stopIfTrue="1">
      <formula>AND($H41&lt;&gt;"",$H41&lt;=L$8,L$8&lt;=$I41,$B41&gt;300)</formula>
    </cfRule>
    <cfRule type="expression" dxfId="593" priority="9" stopIfTrue="1">
      <formula>AND($H41&lt;&gt;"",$H41&lt;=L$8,L$8&lt;=$I41,$B41&gt;200)</formula>
    </cfRule>
    <cfRule type="expression" dxfId="592" priority="10" stopIfTrue="1">
      <formula>AND($H41&lt;&gt;"",$H41&lt;=L$8,L$8&lt;=$I41,$B41&gt;100)</formula>
    </cfRule>
  </conditionalFormatting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3"/>
  <sheetViews>
    <sheetView workbookViewId="0">
      <selection activeCell="M16" sqref="M16"/>
    </sheetView>
  </sheetViews>
  <sheetFormatPr defaultRowHeight="16.5"/>
  <cols>
    <col min="1" max="1" width="3.5" customWidth="1"/>
    <col min="2" max="2" width="16" bestFit="1" customWidth="1"/>
    <col min="3" max="3" width="11.375" style="13" bestFit="1" customWidth="1"/>
    <col min="4" max="4" width="16.625" style="13" bestFit="1" customWidth="1"/>
    <col min="5" max="5" width="11.375" style="13" bestFit="1" customWidth="1"/>
    <col min="6" max="6" width="15" style="13" bestFit="1" customWidth="1"/>
    <col min="7" max="7" width="17.75" style="13" customWidth="1"/>
    <col min="8" max="8" width="41.25" style="13" bestFit="1" customWidth="1"/>
  </cols>
  <sheetData>
    <row r="1" spans="2:8" ht="17.25" thickBot="1"/>
    <row r="2" spans="2:8" ht="41.25" thickBot="1">
      <c r="B2" s="24" t="s">
        <v>540</v>
      </c>
      <c r="C2" s="25" t="s">
        <v>548</v>
      </c>
      <c r="D2" s="26" t="s">
        <v>546</v>
      </c>
      <c r="E2" s="25" t="s">
        <v>543</v>
      </c>
      <c r="F2" s="25" t="s">
        <v>544</v>
      </c>
      <c r="G2" s="26" t="s">
        <v>547</v>
      </c>
      <c r="H2" s="27" t="s">
        <v>545</v>
      </c>
    </row>
    <row r="3" spans="2:8">
      <c r="B3" s="67" t="s">
        <v>532</v>
      </c>
      <c r="C3" s="14">
        <f>COUNTA('Vehicle&amp;Rail'!$G$3:$G$930)</f>
        <v>233</v>
      </c>
      <c r="D3" s="23">
        <f>MAX('Vehicle&amp;Rail'!$K$3:$K$930)</f>
        <v>43895</v>
      </c>
      <c r="E3" s="14">
        <f>COUNTA('Vehicle&amp;Rail'!$J$3:$J$930)</f>
        <v>81</v>
      </c>
      <c r="F3" s="28">
        <f>E3/C3</f>
        <v>0.34763948497854075</v>
      </c>
      <c r="G3" s="29">
        <f>MAX('Vehicle&amp;Rail'!$L$3:$L$930)</f>
        <v>43957</v>
      </c>
      <c r="H3" s="30" t="s">
        <v>1662</v>
      </c>
    </row>
    <row r="4" spans="2:8">
      <c r="B4" s="68" t="s">
        <v>536</v>
      </c>
      <c r="C4" s="15">
        <f>COUNTA('MTL STATION'!$H$4:$H$1000)</f>
        <v>111</v>
      </c>
      <c r="D4" s="21">
        <f>MAX('MTL STATION'!M4:M1000)</f>
        <v>43900</v>
      </c>
      <c r="E4" s="15">
        <f>COUNTA('MTL STATION'!$J$4:$J$1000)</f>
        <v>0</v>
      </c>
      <c r="F4" s="103">
        <f>E4/C4</f>
        <v>0</v>
      </c>
      <c r="G4" s="21">
        <f>MAX('MTL STATION'!$N$4:$N$1000)</f>
        <v>43915</v>
      </c>
      <c r="H4" s="17" t="s">
        <v>978</v>
      </c>
    </row>
    <row r="5" spans="2:8">
      <c r="B5" s="68" t="s">
        <v>537</v>
      </c>
      <c r="C5" s="15">
        <f>COUNTA('CAN STATION'!$H$4:$H$1000)</f>
        <v>408</v>
      </c>
      <c r="D5" s="21">
        <f>MAX('CAN STATION'!$M$4:$M$1000)</f>
        <v>43895</v>
      </c>
      <c r="E5" s="15">
        <f>COUNTA('CAN STATION'!$J$4:$J$1000)</f>
        <v>0</v>
      </c>
      <c r="F5" s="103">
        <f>E5/C5</f>
        <v>0</v>
      </c>
      <c r="G5" s="21">
        <f>MAX('CAN STATION'!$N$4:$N$1000)</f>
        <v>43921</v>
      </c>
      <c r="H5" s="17" t="s">
        <v>977</v>
      </c>
    </row>
    <row r="6" spans="2:8">
      <c r="B6" s="68" t="s">
        <v>538</v>
      </c>
      <c r="C6" s="15">
        <f>COUNTA('작업자 STATION'!$H$4:$H$1000)</f>
        <v>397</v>
      </c>
      <c r="D6" s="21">
        <f>MAX('작업자 STATION'!$M$4:$M$1000)</f>
        <v>43895</v>
      </c>
      <c r="E6" s="15">
        <f>COUNTA('작업자 STATION'!$J$4:$J$1000)</f>
        <v>0</v>
      </c>
      <c r="F6" s="103">
        <f>E6/C6</f>
        <v>0</v>
      </c>
      <c r="G6" s="21">
        <f>MAX('작업자 STATION'!$N$4:$N$1000)</f>
        <v>43921</v>
      </c>
      <c r="H6" s="17" t="s">
        <v>977</v>
      </c>
    </row>
    <row r="7" spans="2:8" ht="17.25" thickBot="1">
      <c r="B7" s="69" t="s">
        <v>539</v>
      </c>
      <c r="C7" s="18">
        <f>COUNTA('STK STATION'!$H$4:$H$1000)</f>
        <v>153</v>
      </c>
      <c r="D7" s="22">
        <f>MAX('STK STATION'!$M$4:$M$1000)</f>
        <v>43895</v>
      </c>
      <c r="E7" s="18">
        <f>COUNTA('STK STATION'!$J$4:$J$1000)</f>
        <v>0</v>
      </c>
      <c r="F7" s="104">
        <f>E7/C7</f>
        <v>0</v>
      </c>
      <c r="G7" s="22">
        <f>MAXA('STK STATION'!$N$4:$N$1000)</f>
        <v>43921</v>
      </c>
      <c r="H7" s="19" t="s">
        <v>977</v>
      </c>
    </row>
    <row r="8" spans="2:8" ht="21" thickBot="1">
      <c r="B8" s="31" t="s">
        <v>549</v>
      </c>
      <c r="C8" s="149">
        <f>SUM(C3:C7)</f>
        <v>1302</v>
      </c>
      <c r="D8" s="33">
        <f>MAX(D3:D7)</f>
        <v>43900</v>
      </c>
      <c r="E8" s="149">
        <f>SUM(E3:E7)</f>
        <v>81</v>
      </c>
      <c r="F8" s="70">
        <f>SUM(F3:F7)/5</f>
        <v>6.9527896995708147E-2</v>
      </c>
      <c r="G8" s="33">
        <f>MAX(G3:G7)</f>
        <v>43957</v>
      </c>
      <c r="H8" s="32"/>
    </row>
    <row r="9" spans="2:8">
      <c r="B9" s="16"/>
      <c r="C9" s="20"/>
      <c r="D9" s="20"/>
      <c r="E9" s="20"/>
      <c r="F9" s="20"/>
      <c r="G9" s="20"/>
      <c r="H9" s="20"/>
    </row>
    <row r="10" spans="2:8">
      <c r="B10" s="16"/>
      <c r="C10" s="20"/>
      <c r="D10" s="20"/>
      <c r="E10" s="20"/>
      <c r="F10" s="20"/>
      <c r="G10" s="20"/>
      <c r="H10" s="20"/>
    </row>
    <row r="11" spans="2:8">
      <c r="B11" s="16"/>
      <c r="C11" s="20"/>
      <c r="D11" s="20"/>
      <c r="E11" s="20"/>
      <c r="F11" s="20"/>
      <c r="G11" s="20"/>
      <c r="H11" s="20"/>
    </row>
    <row r="12" spans="2:8">
      <c r="B12" s="16"/>
      <c r="C12" s="20"/>
      <c r="D12" s="20"/>
      <c r="E12" s="20"/>
      <c r="F12" s="20"/>
      <c r="G12" s="20"/>
      <c r="H12" s="20"/>
    </row>
    <row r="13" spans="2:8">
      <c r="D13" s="20"/>
    </row>
    <row r="14" spans="2:8">
      <c r="D14" s="20"/>
    </row>
    <row r="15" spans="2:8">
      <c r="D15" s="20"/>
    </row>
    <row r="16" spans="2:8">
      <c r="D16" s="20"/>
    </row>
    <row r="17" spans="4:4">
      <c r="D17" s="20"/>
    </row>
    <row r="18" spans="4:4">
      <c r="D18" s="20"/>
    </row>
    <row r="19" spans="4:4">
      <c r="D19" s="20"/>
    </row>
    <row r="20" spans="4:4">
      <c r="D20" s="20"/>
    </row>
    <row r="21" spans="4:4">
      <c r="D21" s="20"/>
    </row>
    <row r="22" spans="4:4">
      <c r="D22" s="20"/>
    </row>
    <row r="23" spans="4:4">
      <c r="D23" s="20"/>
    </row>
    <row r="24" spans="4:4">
      <c r="D24" s="20"/>
    </row>
    <row r="25" spans="4:4">
      <c r="D25" s="20"/>
    </row>
    <row r="26" spans="4:4">
      <c r="D26" s="20"/>
    </row>
    <row r="27" spans="4:4">
      <c r="D27" s="20"/>
    </row>
    <row r="28" spans="4:4">
      <c r="D28" s="20"/>
    </row>
    <row r="29" spans="4:4">
      <c r="D29" s="20"/>
    </row>
    <row r="30" spans="4:4">
      <c r="D30" s="20"/>
    </row>
    <row r="31" spans="4:4">
      <c r="D31" s="20"/>
    </row>
    <row r="32" spans="4:4">
      <c r="D32" s="20"/>
    </row>
    <row r="33" spans="4:4">
      <c r="D33" s="20"/>
    </row>
  </sheetData>
  <phoneticPr fontId="2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34"/>
  <sheetViews>
    <sheetView workbookViewId="0">
      <selection activeCell="A17" sqref="A17:B17"/>
      <pivotSelection pane="bottomRight" showHeader="1" extendable="1" axis="axisRow" start="13" max="31" activeRow="16" previousRow="16" click="1" r:id="rId1">
        <pivotArea dataOnly="0" fieldPosition="0">
          <references count="1">
            <reference field="0" count="1">
              <x v="13"/>
            </reference>
          </references>
        </pivotArea>
      </pivotSelection>
    </sheetView>
  </sheetViews>
  <sheetFormatPr defaultRowHeight="16.5"/>
  <cols>
    <col min="1" max="1" width="11.875" bestFit="1" customWidth="1"/>
    <col min="2" max="2" width="25" bestFit="1" customWidth="1"/>
    <col min="3" max="5" width="6" customWidth="1"/>
    <col min="6" max="6" width="9.25" bestFit="1" customWidth="1"/>
    <col min="7" max="7" width="7.375" bestFit="1" customWidth="1"/>
    <col min="8" max="8" width="5.5" bestFit="1" customWidth="1"/>
    <col min="9" max="9" width="11.25" bestFit="1" customWidth="1"/>
    <col min="10" max="12" width="6" customWidth="1"/>
    <col min="13" max="18" width="4.875" customWidth="1"/>
    <col min="19" max="30" width="6" customWidth="1"/>
    <col min="31" max="31" width="4.875" customWidth="1"/>
    <col min="32" max="32" width="7.375" customWidth="1"/>
  </cols>
  <sheetData>
    <row r="3" spans="1:9">
      <c r="A3" s="213" t="s">
        <v>1699</v>
      </c>
      <c r="B3" t="s">
        <v>1698</v>
      </c>
      <c r="F3" s="216" t="s">
        <v>1701</v>
      </c>
      <c r="G3" s="216" t="s">
        <v>1702</v>
      </c>
      <c r="H3" s="216" t="s">
        <v>1700</v>
      </c>
      <c r="I3" s="216" t="s">
        <v>1703</v>
      </c>
    </row>
    <row r="4" spans="1:9">
      <c r="A4" s="215">
        <v>43868</v>
      </c>
      <c r="B4" s="214">
        <v>1</v>
      </c>
      <c r="F4" s="217">
        <v>43868</v>
      </c>
      <c r="G4" s="218">
        <v>1</v>
      </c>
      <c r="H4" s="210">
        <f>G4</f>
        <v>1</v>
      </c>
      <c r="I4" s="219">
        <f>H4/$H$33</f>
        <v>7.6745970836531081E-4</v>
      </c>
    </row>
    <row r="5" spans="1:9">
      <c r="A5" s="215">
        <v>43874</v>
      </c>
      <c r="B5" s="214">
        <v>2</v>
      </c>
      <c r="F5" s="217">
        <v>43874</v>
      </c>
      <c r="G5" s="218">
        <v>2</v>
      </c>
      <c r="H5" s="210">
        <f>G5+H4</f>
        <v>3</v>
      </c>
      <c r="I5" s="219">
        <f t="shared" ref="I5:I33" si="0">H5/$H$33</f>
        <v>2.3023791250959325E-3</v>
      </c>
    </row>
    <row r="6" spans="1:9">
      <c r="A6" s="215">
        <v>43878</v>
      </c>
      <c r="B6" s="214">
        <v>2</v>
      </c>
      <c r="F6" s="217">
        <v>43878</v>
      </c>
      <c r="G6" s="218">
        <v>2</v>
      </c>
      <c r="H6" s="210">
        <f t="shared" ref="H6:H33" si="1">G6+H5</f>
        <v>5</v>
      </c>
      <c r="I6" s="219">
        <f t="shared" si="0"/>
        <v>3.8372985418265539E-3</v>
      </c>
    </row>
    <row r="7" spans="1:9">
      <c r="A7" s="215">
        <v>43879</v>
      </c>
      <c r="B7" s="214">
        <v>3</v>
      </c>
      <c r="F7" s="217">
        <v>43879</v>
      </c>
      <c r="G7" s="218">
        <v>3</v>
      </c>
      <c r="H7" s="210">
        <f t="shared" si="1"/>
        <v>8</v>
      </c>
      <c r="I7" s="219">
        <f t="shared" si="0"/>
        <v>6.1396776669224865E-3</v>
      </c>
    </row>
    <row r="8" spans="1:9">
      <c r="A8" s="215">
        <v>43880</v>
      </c>
      <c r="B8" s="214">
        <v>2</v>
      </c>
      <c r="F8" s="217">
        <v>43880</v>
      </c>
      <c r="G8" s="218">
        <v>2</v>
      </c>
      <c r="H8" s="210">
        <f t="shared" si="1"/>
        <v>10</v>
      </c>
      <c r="I8" s="219">
        <f t="shared" si="0"/>
        <v>7.6745970836531079E-3</v>
      </c>
    </row>
    <row r="9" spans="1:9">
      <c r="A9" s="215">
        <v>43881</v>
      </c>
      <c r="B9" s="214">
        <v>3</v>
      </c>
      <c r="F9" s="217">
        <v>43881</v>
      </c>
      <c r="G9" s="218">
        <v>3</v>
      </c>
      <c r="H9" s="210">
        <f t="shared" si="1"/>
        <v>13</v>
      </c>
      <c r="I9" s="219">
        <f t="shared" si="0"/>
        <v>9.9769762087490409E-3</v>
      </c>
    </row>
    <row r="10" spans="1:9">
      <c r="A10" s="215">
        <v>43885</v>
      </c>
      <c r="B10" s="214">
        <v>13</v>
      </c>
      <c r="F10" s="217">
        <v>43885</v>
      </c>
      <c r="G10" s="218">
        <v>13</v>
      </c>
      <c r="H10" s="210">
        <f t="shared" si="1"/>
        <v>26</v>
      </c>
      <c r="I10" s="219">
        <f t="shared" si="0"/>
        <v>1.9953952417498082E-2</v>
      </c>
    </row>
    <row r="11" spans="1:9">
      <c r="A11" s="215">
        <v>43886</v>
      </c>
      <c r="B11" s="214">
        <v>12</v>
      </c>
      <c r="F11" s="217">
        <v>43886</v>
      </c>
      <c r="G11" s="218">
        <v>12</v>
      </c>
      <c r="H11" s="210">
        <f t="shared" si="1"/>
        <v>38</v>
      </c>
      <c r="I11" s="219">
        <f t="shared" si="0"/>
        <v>2.916346891788181E-2</v>
      </c>
    </row>
    <row r="12" spans="1:9">
      <c r="A12" s="215">
        <v>43887</v>
      </c>
      <c r="B12" s="214">
        <v>7</v>
      </c>
      <c r="F12" s="217">
        <v>43887</v>
      </c>
      <c r="G12" s="218">
        <v>7</v>
      </c>
      <c r="H12" s="210">
        <f t="shared" si="1"/>
        <v>45</v>
      </c>
      <c r="I12" s="219">
        <f t="shared" si="0"/>
        <v>3.4535686876438987E-2</v>
      </c>
    </row>
    <row r="13" spans="1:9">
      <c r="A13" s="215">
        <v>43888</v>
      </c>
      <c r="B13" s="214">
        <v>2</v>
      </c>
      <c r="F13" s="217">
        <v>43888</v>
      </c>
      <c r="G13" s="218">
        <v>2</v>
      </c>
      <c r="H13" s="210">
        <f t="shared" si="1"/>
        <v>47</v>
      </c>
      <c r="I13" s="219">
        <f t="shared" si="0"/>
        <v>3.6070606293169612E-2</v>
      </c>
    </row>
    <row r="14" spans="1:9">
      <c r="A14" s="215">
        <v>43889</v>
      </c>
      <c r="B14" s="214">
        <v>14</v>
      </c>
      <c r="F14" s="217">
        <v>43889</v>
      </c>
      <c r="G14" s="218">
        <v>14</v>
      </c>
      <c r="H14" s="210">
        <f t="shared" si="1"/>
        <v>61</v>
      </c>
      <c r="I14" s="219">
        <f t="shared" si="0"/>
        <v>4.6815042210283958E-2</v>
      </c>
    </row>
    <row r="15" spans="1:9">
      <c r="A15" s="215">
        <v>43892</v>
      </c>
      <c r="B15" s="214">
        <v>4</v>
      </c>
      <c r="F15" s="217">
        <v>43892</v>
      </c>
      <c r="G15" s="218">
        <v>4</v>
      </c>
      <c r="H15" s="210">
        <f t="shared" si="1"/>
        <v>65</v>
      </c>
      <c r="I15" s="219">
        <f t="shared" si="0"/>
        <v>4.9884881043745201E-2</v>
      </c>
    </row>
    <row r="16" spans="1:9">
      <c r="A16" s="215">
        <v>43893</v>
      </c>
      <c r="B16" s="214">
        <v>6</v>
      </c>
      <c r="F16" s="217">
        <v>43893</v>
      </c>
      <c r="G16" s="218">
        <v>6</v>
      </c>
      <c r="H16" s="210">
        <f t="shared" si="1"/>
        <v>71</v>
      </c>
      <c r="I16" s="219">
        <f t="shared" si="0"/>
        <v>5.4489639293937069E-2</v>
      </c>
    </row>
    <row r="17" spans="1:9">
      <c r="A17" s="215">
        <v>43894</v>
      </c>
      <c r="B17" s="214">
        <v>8</v>
      </c>
      <c r="F17" s="217">
        <v>43894</v>
      </c>
      <c r="G17" s="218">
        <v>8</v>
      </c>
      <c r="H17" s="210">
        <f t="shared" si="1"/>
        <v>79</v>
      </c>
      <c r="I17" s="219">
        <f t="shared" si="0"/>
        <v>6.0629316960859554E-2</v>
      </c>
    </row>
    <row r="18" spans="1:9">
      <c r="A18" s="215">
        <v>43895</v>
      </c>
      <c r="B18" s="214">
        <v>2</v>
      </c>
      <c r="F18" s="217">
        <v>43895</v>
      </c>
      <c r="G18" s="218">
        <v>2</v>
      </c>
      <c r="H18" s="210">
        <f t="shared" si="1"/>
        <v>81</v>
      </c>
      <c r="I18" s="219">
        <f t="shared" si="0"/>
        <v>6.2164236377590179E-2</v>
      </c>
    </row>
    <row r="19" spans="1:9">
      <c r="A19" s="215">
        <v>43896</v>
      </c>
      <c r="B19" s="214">
        <v>76</v>
      </c>
      <c r="F19" s="217">
        <v>43896</v>
      </c>
      <c r="G19" s="218">
        <v>76</v>
      </c>
      <c r="H19" s="210">
        <f t="shared" si="1"/>
        <v>157</v>
      </c>
      <c r="I19" s="219">
        <f t="shared" si="0"/>
        <v>0.1204911742133538</v>
      </c>
    </row>
    <row r="20" spans="1:9">
      <c r="A20" s="215">
        <v>43899</v>
      </c>
      <c r="B20" s="214">
        <v>5</v>
      </c>
      <c r="F20" s="217">
        <v>43899</v>
      </c>
      <c r="G20" s="218">
        <v>5</v>
      </c>
      <c r="H20" s="210">
        <f t="shared" si="1"/>
        <v>162</v>
      </c>
      <c r="I20" s="219">
        <f t="shared" si="0"/>
        <v>0.12432847275518036</v>
      </c>
    </row>
    <row r="21" spans="1:9">
      <c r="A21" s="215">
        <v>43900</v>
      </c>
      <c r="B21" s="214">
        <v>2</v>
      </c>
      <c r="F21" s="217">
        <v>43900</v>
      </c>
      <c r="G21" s="218">
        <v>2</v>
      </c>
      <c r="H21" s="210">
        <f t="shared" si="1"/>
        <v>164</v>
      </c>
      <c r="I21" s="219">
        <f t="shared" si="0"/>
        <v>0.12586339217191098</v>
      </c>
    </row>
    <row r="22" spans="1:9">
      <c r="A22" s="215">
        <v>43901</v>
      </c>
      <c r="B22" s="214">
        <v>6</v>
      </c>
      <c r="F22" s="217">
        <v>43901</v>
      </c>
      <c r="G22" s="218">
        <v>6</v>
      </c>
      <c r="H22" s="210">
        <f t="shared" si="1"/>
        <v>170</v>
      </c>
      <c r="I22" s="219">
        <f t="shared" si="0"/>
        <v>0.13046815042210283</v>
      </c>
    </row>
    <row r="23" spans="1:9">
      <c r="A23" s="215">
        <v>43902</v>
      </c>
      <c r="B23" s="214">
        <v>535</v>
      </c>
      <c r="F23" s="217">
        <v>43902</v>
      </c>
      <c r="G23" s="218">
        <v>535</v>
      </c>
      <c r="H23" s="210">
        <f t="shared" si="1"/>
        <v>705</v>
      </c>
      <c r="I23" s="219">
        <f t="shared" si="0"/>
        <v>0.54105909439754418</v>
      </c>
    </row>
    <row r="24" spans="1:9">
      <c r="A24" s="215">
        <v>43903</v>
      </c>
      <c r="B24" s="214">
        <v>400</v>
      </c>
      <c r="F24" s="217">
        <v>43903</v>
      </c>
      <c r="G24" s="218">
        <v>400</v>
      </c>
      <c r="H24" s="210">
        <f t="shared" si="1"/>
        <v>1105</v>
      </c>
      <c r="I24" s="219">
        <f t="shared" si="0"/>
        <v>0.84804297774366844</v>
      </c>
    </row>
    <row r="25" spans="1:9">
      <c r="A25" s="215">
        <v>43906</v>
      </c>
      <c r="B25" s="214">
        <v>102</v>
      </c>
      <c r="F25" s="217">
        <v>43906</v>
      </c>
      <c r="G25" s="218">
        <v>102</v>
      </c>
      <c r="H25" s="210">
        <f t="shared" si="1"/>
        <v>1207</v>
      </c>
      <c r="I25" s="219">
        <f t="shared" si="0"/>
        <v>0.92632386799693012</v>
      </c>
    </row>
    <row r="26" spans="1:9">
      <c r="A26" s="215">
        <v>43907</v>
      </c>
      <c r="B26" s="214">
        <v>45</v>
      </c>
      <c r="F26" s="217">
        <v>43907</v>
      </c>
      <c r="G26" s="218">
        <v>45</v>
      </c>
      <c r="H26" s="210">
        <f t="shared" si="1"/>
        <v>1252</v>
      </c>
      <c r="I26" s="219">
        <f t="shared" si="0"/>
        <v>0.96085955487336916</v>
      </c>
    </row>
    <row r="27" spans="1:9">
      <c r="A27" s="215">
        <v>43908</v>
      </c>
      <c r="B27" s="214">
        <v>1</v>
      </c>
      <c r="F27" s="217">
        <v>43908</v>
      </c>
      <c r="G27" s="218">
        <v>1</v>
      </c>
      <c r="H27" s="210">
        <f t="shared" si="1"/>
        <v>1253</v>
      </c>
      <c r="I27" s="219">
        <f t="shared" si="0"/>
        <v>0.9616270145817345</v>
      </c>
    </row>
    <row r="28" spans="1:9">
      <c r="A28" s="215">
        <v>43910</v>
      </c>
      <c r="B28" s="214">
        <v>23</v>
      </c>
      <c r="F28" s="217">
        <v>43910</v>
      </c>
      <c r="G28" s="218">
        <v>23</v>
      </c>
      <c r="H28" s="210">
        <f t="shared" si="1"/>
        <v>1276</v>
      </c>
      <c r="I28" s="219">
        <f t="shared" si="0"/>
        <v>0.97927858787413657</v>
      </c>
    </row>
    <row r="29" spans="1:9">
      <c r="A29" s="215">
        <v>43913</v>
      </c>
      <c r="B29" s="214">
        <v>4</v>
      </c>
      <c r="F29" s="217">
        <v>43913</v>
      </c>
      <c r="G29" s="218">
        <v>4</v>
      </c>
      <c r="H29" s="210">
        <f t="shared" si="1"/>
        <v>1280</v>
      </c>
      <c r="I29" s="219">
        <f t="shared" si="0"/>
        <v>0.98234842670759781</v>
      </c>
    </row>
    <row r="30" spans="1:9">
      <c r="A30" s="215">
        <v>43915</v>
      </c>
      <c r="B30" s="214">
        <v>13</v>
      </c>
      <c r="F30" s="217">
        <v>43915</v>
      </c>
      <c r="G30" s="218">
        <v>13</v>
      </c>
      <c r="H30" s="210">
        <f t="shared" si="1"/>
        <v>1293</v>
      </c>
      <c r="I30" s="219">
        <f t="shared" si="0"/>
        <v>0.99232540291634685</v>
      </c>
    </row>
    <row r="31" spans="1:9">
      <c r="A31" s="215">
        <v>43921</v>
      </c>
      <c r="B31" s="214">
        <v>5</v>
      </c>
      <c r="F31" s="217">
        <v>43921</v>
      </c>
      <c r="G31" s="218">
        <v>5</v>
      </c>
      <c r="H31" s="210">
        <f t="shared" si="1"/>
        <v>1298</v>
      </c>
      <c r="I31" s="219">
        <f t="shared" si="0"/>
        <v>0.99616270145817343</v>
      </c>
    </row>
    <row r="32" spans="1:9">
      <c r="A32" s="215">
        <v>43936</v>
      </c>
      <c r="B32" s="214">
        <v>2</v>
      </c>
      <c r="F32" s="217">
        <v>43936</v>
      </c>
      <c r="G32" s="218">
        <v>2</v>
      </c>
      <c r="H32" s="210">
        <f t="shared" si="1"/>
        <v>1300</v>
      </c>
      <c r="I32" s="219">
        <f t="shared" si="0"/>
        <v>0.9976976208749041</v>
      </c>
    </row>
    <row r="33" spans="1:9">
      <c r="A33" s="215">
        <v>43957</v>
      </c>
      <c r="B33" s="214">
        <v>3</v>
      </c>
      <c r="F33" s="217">
        <v>43957</v>
      </c>
      <c r="G33" s="218">
        <v>3</v>
      </c>
      <c r="H33" s="210">
        <f t="shared" si="1"/>
        <v>1303</v>
      </c>
      <c r="I33" s="219">
        <f t="shared" si="0"/>
        <v>1</v>
      </c>
    </row>
    <row r="34" spans="1:9">
      <c r="A34" s="215" t="s">
        <v>1697</v>
      </c>
      <c r="B34" s="214">
        <v>1303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0"/>
  <sheetViews>
    <sheetView workbookViewId="0">
      <selection activeCell="D22" sqref="D22"/>
    </sheetView>
  </sheetViews>
  <sheetFormatPr defaultRowHeight="16.5"/>
  <cols>
    <col min="1" max="1" width="3.75" customWidth="1"/>
    <col min="3" max="3" width="8.625" customWidth="1"/>
    <col min="4" max="4" width="6.25" customWidth="1"/>
    <col min="5" max="5" width="15.75" customWidth="1"/>
    <col min="6" max="6" width="19.5" customWidth="1"/>
  </cols>
  <sheetData>
    <row r="2" spans="2:6">
      <c r="B2" s="211" t="s">
        <v>1692</v>
      </c>
      <c r="C2" s="211" t="s">
        <v>1670</v>
      </c>
      <c r="D2" s="211" t="s">
        <v>1671</v>
      </c>
      <c r="E2" s="211" t="s">
        <v>1680</v>
      </c>
      <c r="F2" s="211" t="s">
        <v>1679</v>
      </c>
    </row>
    <row r="3" spans="2:6">
      <c r="B3" s="209" t="s">
        <v>1684</v>
      </c>
      <c r="C3" s="209" t="s">
        <v>1682</v>
      </c>
      <c r="D3" s="209" t="s">
        <v>1683</v>
      </c>
      <c r="E3" s="209" t="s">
        <v>1685</v>
      </c>
      <c r="F3" s="209"/>
    </row>
    <row r="4" spans="2:6">
      <c r="B4" s="209" t="s">
        <v>1663</v>
      </c>
      <c r="C4" s="209" t="s">
        <v>1664</v>
      </c>
      <c r="D4" s="209" t="s">
        <v>1668</v>
      </c>
      <c r="E4" s="209" t="s">
        <v>1686</v>
      </c>
      <c r="F4" s="209"/>
    </row>
    <row r="5" spans="2:6">
      <c r="B5" s="332" t="s">
        <v>1665</v>
      </c>
      <c r="C5" s="209" t="s">
        <v>1666</v>
      </c>
      <c r="D5" s="209" t="s">
        <v>1669</v>
      </c>
      <c r="E5" s="209" t="s">
        <v>1687</v>
      </c>
      <c r="F5" s="209"/>
    </row>
    <row r="6" spans="2:6">
      <c r="B6" s="333"/>
      <c r="C6" s="209" t="s">
        <v>1667</v>
      </c>
      <c r="D6" s="209" t="s">
        <v>1668</v>
      </c>
      <c r="E6" s="209" t="s">
        <v>1690</v>
      </c>
      <c r="F6" s="209"/>
    </row>
    <row r="7" spans="2:6">
      <c r="B7" s="332" t="s">
        <v>1672</v>
      </c>
      <c r="C7" s="209" t="s">
        <v>1674</v>
      </c>
      <c r="D7" s="209" t="s">
        <v>1668</v>
      </c>
      <c r="E7" s="209" t="s">
        <v>1689</v>
      </c>
      <c r="F7" s="209" t="s">
        <v>1678</v>
      </c>
    </row>
    <row r="8" spans="2:6">
      <c r="B8" s="333"/>
      <c r="C8" s="209" t="s">
        <v>1673</v>
      </c>
      <c r="D8" s="209" t="s">
        <v>1668</v>
      </c>
      <c r="E8" s="209" t="s">
        <v>1688</v>
      </c>
      <c r="F8" s="209" t="s">
        <v>1681</v>
      </c>
    </row>
    <row r="9" spans="2:6">
      <c r="B9" s="209" t="s">
        <v>1677</v>
      </c>
      <c r="C9" s="209" t="s">
        <v>1675</v>
      </c>
      <c r="D9" s="209" t="s">
        <v>1676</v>
      </c>
      <c r="E9" s="209" t="s">
        <v>1691</v>
      </c>
      <c r="F9" s="209"/>
    </row>
    <row r="10" spans="2:6">
      <c r="B10" s="209" t="s">
        <v>1693</v>
      </c>
      <c r="C10" s="209" t="s">
        <v>1694</v>
      </c>
      <c r="D10" s="209" t="s">
        <v>1683</v>
      </c>
      <c r="E10" s="209" t="s">
        <v>1695</v>
      </c>
      <c r="F10" s="209" t="s">
        <v>1696</v>
      </c>
    </row>
  </sheetData>
  <mergeCells count="2">
    <mergeCell ref="B7:B8"/>
    <mergeCell ref="B5:B6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35"/>
  <sheetViews>
    <sheetView zoomScale="70" zoomScaleNormal="70" workbookViewId="0">
      <selection activeCell="L1" sqref="L1:L1048576"/>
    </sheetView>
  </sheetViews>
  <sheetFormatPr defaultRowHeight="16.5"/>
  <cols>
    <col min="1" max="1" width="4.875" style="61" customWidth="1"/>
    <col min="2" max="2" width="12.625" style="61" bestFit="1" customWidth="1"/>
    <col min="3" max="3" width="19.5" style="61" bestFit="1" customWidth="1"/>
    <col min="4" max="4" width="10.25" style="61" bestFit="1" customWidth="1"/>
    <col min="5" max="5" width="38.25" style="61" bestFit="1" customWidth="1"/>
    <col min="6" max="6" width="51.5" style="61" bestFit="1" customWidth="1"/>
    <col min="7" max="7" width="7.75" style="44" bestFit="1" customWidth="1"/>
    <col min="8" max="8" width="5.25" style="44" bestFit="1" customWidth="1"/>
    <col min="9" max="9" width="26.625" style="61" bestFit="1" customWidth="1"/>
    <col min="10" max="10" width="9" style="44"/>
    <col min="11" max="12" width="10.25" style="196" bestFit="1" customWidth="1"/>
    <col min="13" max="13" width="17.25" style="61" bestFit="1" customWidth="1"/>
    <col min="14" max="204" width="9" style="61"/>
    <col min="205" max="205" width="26.5" style="61" bestFit="1" customWidth="1"/>
    <col min="206" max="206" width="11.375" style="61" bestFit="1" customWidth="1"/>
    <col min="207" max="207" width="19.5" style="61" bestFit="1" customWidth="1"/>
    <col min="208" max="208" width="17.25" style="61" bestFit="1" customWidth="1"/>
    <col min="209" max="209" width="14.625" style="61" bestFit="1" customWidth="1"/>
    <col min="210" max="210" width="10.25" style="61" bestFit="1" customWidth="1"/>
    <col min="211" max="211" width="14.75" style="61" bestFit="1" customWidth="1"/>
    <col min="212" max="212" width="38.25" style="61" bestFit="1" customWidth="1"/>
    <col min="213" max="213" width="51.5" style="61" bestFit="1" customWidth="1"/>
    <col min="214" max="214" width="5.5" style="61" bestFit="1" customWidth="1"/>
    <col min="215" max="215" width="5.25" style="61" bestFit="1" customWidth="1"/>
    <col min="216" max="216" width="7.125" style="61" bestFit="1" customWidth="1"/>
    <col min="217" max="217" width="9" style="61"/>
    <col min="218" max="219" width="9.5" style="61" bestFit="1" customWidth="1"/>
    <col min="220" max="220" width="10.25" style="61" bestFit="1" customWidth="1"/>
    <col min="221" max="221" width="9.5" style="61" bestFit="1" customWidth="1"/>
    <col min="222" max="222" width="16.875" style="61" bestFit="1" customWidth="1"/>
    <col min="223" max="223" width="31.75" style="61" bestFit="1" customWidth="1"/>
    <col min="224" max="224" width="9" style="61"/>
    <col min="225" max="229" width="11.125" style="61" bestFit="1" customWidth="1"/>
    <col min="230" max="230" width="9" style="61"/>
    <col min="231" max="231" width="15.125" style="61" bestFit="1" customWidth="1"/>
    <col min="232" max="232" width="14.25" style="61" bestFit="1" customWidth="1"/>
    <col min="233" max="233" width="7.125" style="61" bestFit="1" customWidth="1"/>
    <col min="234" max="234" width="9" style="61"/>
    <col min="235" max="235" width="25.75" style="61" bestFit="1" customWidth="1"/>
    <col min="236" max="236" width="29.125" style="61" bestFit="1" customWidth="1"/>
    <col min="237" max="237" width="21.375" style="61" bestFit="1" customWidth="1"/>
    <col min="238" max="238" width="9.875" style="61" bestFit="1" customWidth="1"/>
    <col min="239" max="240" width="6.5" style="61" bestFit="1" customWidth="1"/>
    <col min="241" max="241" width="58.25" style="61" bestFit="1" customWidth="1"/>
    <col min="242" max="460" width="9" style="61"/>
    <col min="461" max="461" width="26.5" style="61" bestFit="1" customWidth="1"/>
    <col min="462" max="462" width="11.375" style="61" bestFit="1" customWidth="1"/>
    <col min="463" max="463" width="19.5" style="61" bestFit="1" customWidth="1"/>
    <col min="464" max="464" width="17.25" style="61" bestFit="1" customWidth="1"/>
    <col min="465" max="465" width="14.625" style="61" bestFit="1" customWidth="1"/>
    <col min="466" max="466" width="10.25" style="61" bestFit="1" customWidth="1"/>
    <col min="467" max="467" width="14.75" style="61" bestFit="1" customWidth="1"/>
    <col min="468" max="468" width="38.25" style="61" bestFit="1" customWidth="1"/>
    <col min="469" max="469" width="51.5" style="61" bestFit="1" customWidth="1"/>
    <col min="470" max="470" width="5.5" style="61" bestFit="1" customWidth="1"/>
    <col min="471" max="471" width="5.25" style="61" bestFit="1" customWidth="1"/>
    <col min="472" max="472" width="7.125" style="61" bestFit="1" customWidth="1"/>
    <col min="473" max="473" width="9" style="61"/>
    <col min="474" max="475" width="9.5" style="61" bestFit="1" customWidth="1"/>
    <col min="476" max="476" width="10.25" style="61" bestFit="1" customWidth="1"/>
    <col min="477" max="477" width="9.5" style="61" bestFit="1" customWidth="1"/>
    <col min="478" max="478" width="16.875" style="61" bestFit="1" customWidth="1"/>
    <col min="479" max="479" width="31.75" style="61" bestFit="1" customWidth="1"/>
    <col min="480" max="480" width="9" style="61"/>
    <col min="481" max="485" width="11.125" style="61" bestFit="1" customWidth="1"/>
    <col min="486" max="486" width="9" style="61"/>
    <col min="487" max="487" width="15.125" style="61" bestFit="1" customWidth="1"/>
    <col min="488" max="488" width="14.25" style="61" bestFit="1" customWidth="1"/>
    <col min="489" max="489" width="7.125" style="61" bestFit="1" customWidth="1"/>
    <col min="490" max="490" width="9" style="61"/>
    <col min="491" max="491" width="25.75" style="61" bestFit="1" customWidth="1"/>
    <col min="492" max="492" width="29.125" style="61" bestFit="1" customWidth="1"/>
    <col min="493" max="493" width="21.375" style="61" bestFit="1" customWidth="1"/>
    <col min="494" max="494" width="9.875" style="61" bestFit="1" customWidth="1"/>
    <col min="495" max="496" width="6.5" style="61" bestFit="1" customWidth="1"/>
    <col min="497" max="497" width="58.25" style="61" bestFit="1" customWidth="1"/>
    <col min="498" max="716" width="9" style="61"/>
    <col min="717" max="717" width="26.5" style="61" bestFit="1" customWidth="1"/>
    <col min="718" max="718" width="11.375" style="61" bestFit="1" customWidth="1"/>
    <col min="719" max="719" width="19.5" style="61" bestFit="1" customWidth="1"/>
    <col min="720" max="720" width="17.25" style="61" bestFit="1" customWidth="1"/>
    <col min="721" max="721" width="14.625" style="61" bestFit="1" customWidth="1"/>
    <col min="722" max="722" width="10.25" style="61" bestFit="1" customWidth="1"/>
    <col min="723" max="723" width="14.75" style="61" bestFit="1" customWidth="1"/>
    <col min="724" max="724" width="38.25" style="61" bestFit="1" customWidth="1"/>
    <col min="725" max="725" width="51.5" style="61" bestFit="1" customWidth="1"/>
    <col min="726" max="726" width="5.5" style="61" bestFit="1" customWidth="1"/>
    <col min="727" max="727" width="5.25" style="61" bestFit="1" customWidth="1"/>
    <col min="728" max="728" width="7.125" style="61" bestFit="1" customWidth="1"/>
    <col min="729" max="729" width="9" style="61"/>
    <col min="730" max="731" width="9.5" style="61" bestFit="1" customWidth="1"/>
    <col min="732" max="732" width="10.25" style="61" bestFit="1" customWidth="1"/>
    <col min="733" max="733" width="9.5" style="61" bestFit="1" customWidth="1"/>
    <col min="734" max="734" width="16.875" style="61" bestFit="1" customWidth="1"/>
    <col min="735" max="735" width="31.75" style="61" bestFit="1" customWidth="1"/>
    <col min="736" max="736" width="9" style="61"/>
    <col min="737" max="741" width="11.125" style="61" bestFit="1" customWidth="1"/>
    <col min="742" max="742" width="9" style="61"/>
    <col min="743" max="743" width="15.125" style="61" bestFit="1" customWidth="1"/>
    <col min="744" max="744" width="14.25" style="61" bestFit="1" customWidth="1"/>
    <col min="745" max="745" width="7.125" style="61" bestFit="1" customWidth="1"/>
    <col min="746" max="746" width="9" style="61"/>
    <col min="747" max="747" width="25.75" style="61" bestFit="1" customWidth="1"/>
    <col min="748" max="748" width="29.125" style="61" bestFit="1" customWidth="1"/>
    <col min="749" max="749" width="21.375" style="61" bestFit="1" customWidth="1"/>
    <col min="750" max="750" width="9.875" style="61" bestFit="1" customWidth="1"/>
    <col min="751" max="752" width="6.5" style="61" bestFit="1" customWidth="1"/>
    <col min="753" max="753" width="58.25" style="61" bestFit="1" customWidth="1"/>
    <col min="754" max="972" width="9" style="61"/>
    <col min="973" max="973" width="26.5" style="61" bestFit="1" customWidth="1"/>
    <col min="974" max="974" width="11.375" style="61" bestFit="1" customWidth="1"/>
    <col min="975" max="975" width="19.5" style="61" bestFit="1" customWidth="1"/>
    <col min="976" max="976" width="17.25" style="61" bestFit="1" customWidth="1"/>
    <col min="977" max="977" width="14.625" style="61" bestFit="1" customWidth="1"/>
    <col min="978" max="978" width="10.25" style="61" bestFit="1" customWidth="1"/>
    <col min="979" max="979" width="14.75" style="61" bestFit="1" customWidth="1"/>
    <col min="980" max="980" width="38.25" style="61" bestFit="1" customWidth="1"/>
    <col min="981" max="981" width="51.5" style="61" bestFit="1" customWidth="1"/>
    <col min="982" max="982" width="5.5" style="61" bestFit="1" customWidth="1"/>
    <col min="983" max="983" width="5.25" style="61" bestFit="1" customWidth="1"/>
    <col min="984" max="984" width="7.125" style="61" bestFit="1" customWidth="1"/>
    <col min="985" max="985" width="9" style="61"/>
    <col min="986" max="987" width="9.5" style="61" bestFit="1" customWidth="1"/>
    <col min="988" max="988" width="10.25" style="61" bestFit="1" customWidth="1"/>
    <col min="989" max="989" width="9.5" style="61" bestFit="1" customWidth="1"/>
    <col min="990" max="990" width="16.875" style="61" bestFit="1" customWidth="1"/>
    <col min="991" max="991" width="31.75" style="61" bestFit="1" customWidth="1"/>
    <col min="992" max="992" width="9" style="61"/>
    <col min="993" max="997" width="11.125" style="61" bestFit="1" customWidth="1"/>
    <col min="998" max="998" width="9" style="61"/>
    <col min="999" max="999" width="15.125" style="61" bestFit="1" customWidth="1"/>
    <col min="1000" max="1000" width="14.25" style="61" bestFit="1" customWidth="1"/>
    <col min="1001" max="1001" width="7.125" style="61" bestFit="1" customWidth="1"/>
    <col min="1002" max="1002" width="9" style="61"/>
    <col min="1003" max="1003" width="25.75" style="61" bestFit="1" customWidth="1"/>
    <col min="1004" max="1004" width="29.125" style="61" bestFit="1" customWidth="1"/>
    <col min="1005" max="1005" width="21.375" style="61" bestFit="1" customWidth="1"/>
    <col min="1006" max="1006" width="9.875" style="61" bestFit="1" customWidth="1"/>
    <col min="1007" max="1008" width="6.5" style="61" bestFit="1" customWidth="1"/>
    <col min="1009" max="1009" width="58.25" style="61" bestFit="1" customWidth="1"/>
    <col min="1010" max="1228" width="9" style="61"/>
    <col min="1229" max="1229" width="26.5" style="61" bestFit="1" customWidth="1"/>
    <col min="1230" max="1230" width="11.375" style="61" bestFit="1" customWidth="1"/>
    <col min="1231" max="1231" width="19.5" style="61" bestFit="1" customWidth="1"/>
    <col min="1232" max="1232" width="17.25" style="61" bestFit="1" customWidth="1"/>
    <col min="1233" max="1233" width="14.625" style="61" bestFit="1" customWidth="1"/>
    <col min="1234" max="1234" width="10.25" style="61" bestFit="1" customWidth="1"/>
    <col min="1235" max="1235" width="14.75" style="61" bestFit="1" customWidth="1"/>
    <col min="1236" max="1236" width="38.25" style="61" bestFit="1" customWidth="1"/>
    <col min="1237" max="1237" width="51.5" style="61" bestFit="1" customWidth="1"/>
    <col min="1238" max="1238" width="5.5" style="61" bestFit="1" customWidth="1"/>
    <col min="1239" max="1239" width="5.25" style="61" bestFit="1" customWidth="1"/>
    <col min="1240" max="1240" width="7.125" style="61" bestFit="1" customWidth="1"/>
    <col min="1241" max="1241" width="9" style="61"/>
    <col min="1242" max="1243" width="9.5" style="61" bestFit="1" customWidth="1"/>
    <col min="1244" max="1244" width="10.25" style="61" bestFit="1" customWidth="1"/>
    <col min="1245" max="1245" width="9.5" style="61" bestFit="1" customWidth="1"/>
    <col min="1246" max="1246" width="16.875" style="61" bestFit="1" customWidth="1"/>
    <col min="1247" max="1247" width="31.75" style="61" bestFit="1" customWidth="1"/>
    <col min="1248" max="1248" width="9" style="61"/>
    <col min="1249" max="1253" width="11.125" style="61" bestFit="1" customWidth="1"/>
    <col min="1254" max="1254" width="9" style="61"/>
    <col min="1255" max="1255" width="15.125" style="61" bestFit="1" customWidth="1"/>
    <col min="1256" max="1256" width="14.25" style="61" bestFit="1" customWidth="1"/>
    <col min="1257" max="1257" width="7.125" style="61" bestFit="1" customWidth="1"/>
    <col min="1258" max="1258" width="9" style="61"/>
    <col min="1259" max="1259" width="25.75" style="61" bestFit="1" customWidth="1"/>
    <col min="1260" max="1260" width="29.125" style="61" bestFit="1" customWidth="1"/>
    <col min="1261" max="1261" width="21.375" style="61" bestFit="1" customWidth="1"/>
    <col min="1262" max="1262" width="9.875" style="61" bestFit="1" customWidth="1"/>
    <col min="1263" max="1264" width="6.5" style="61" bestFit="1" customWidth="1"/>
    <col min="1265" max="1265" width="58.25" style="61" bestFit="1" customWidth="1"/>
    <col min="1266" max="1484" width="9" style="61"/>
    <col min="1485" max="1485" width="26.5" style="61" bestFit="1" customWidth="1"/>
    <col min="1486" max="1486" width="11.375" style="61" bestFit="1" customWidth="1"/>
    <col min="1487" max="1487" width="19.5" style="61" bestFit="1" customWidth="1"/>
    <col min="1488" max="1488" width="17.25" style="61" bestFit="1" customWidth="1"/>
    <col min="1489" max="1489" width="14.625" style="61" bestFit="1" customWidth="1"/>
    <col min="1490" max="1490" width="10.25" style="61" bestFit="1" customWidth="1"/>
    <col min="1491" max="1491" width="14.75" style="61" bestFit="1" customWidth="1"/>
    <col min="1492" max="1492" width="38.25" style="61" bestFit="1" customWidth="1"/>
    <col min="1493" max="1493" width="51.5" style="61" bestFit="1" customWidth="1"/>
    <col min="1494" max="1494" width="5.5" style="61" bestFit="1" customWidth="1"/>
    <col min="1495" max="1495" width="5.25" style="61" bestFit="1" customWidth="1"/>
    <col min="1496" max="1496" width="7.125" style="61" bestFit="1" customWidth="1"/>
    <col min="1497" max="1497" width="9" style="61"/>
    <col min="1498" max="1499" width="9.5" style="61" bestFit="1" customWidth="1"/>
    <col min="1500" max="1500" width="10.25" style="61" bestFit="1" customWidth="1"/>
    <col min="1501" max="1501" width="9.5" style="61" bestFit="1" customWidth="1"/>
    <col min="1502" max="1502" width="16.875" style="61" bestFit="1" customWidth="1"/>
    <col min="1503" max="1503" width="31.75" style="61" bestFit="1" customWidth="1"/>
    <col min="1504" max="1504" width="9" style="61"/>
    <col min="1505" max="1509" width="11.125" style="61" bestFit="1" customWidth="1"/>
    <col min="1510" max="1510" width="9" style="61"/>
    <col min="1511" max="1511" width="15.125" style="61" bestFit="1" customWidth="1"/>
    <col min="1512" max="1512" width="14.25" style="61" bestFit="1" customWidth="1"/>
    <col min="1513" max="1513" width="7.125" style="61" bestFit="1" customWidth="1"/>
    <col min="1514" max="1514" width="9" style="61"/>
    <col min="1515" max="1515" width="25.75" style="61" bestFit="1" customWidth="1"/>
    <col min="1516" max="1516" width="29.125" style="61" bestFit="1" customWidth="1"/>
    <col min="1517" max="1517" width="21.375" style="61" bestFit="1" customWidth="1"/>
    <col min="1518" max="1518" width="9.875" style="61" bestFit="1" customWidth="1"/>
    <col min="1519" max="1520" width="6.5" style="61" bestFit="1" customWidth="1"/>
    <col min="1521" max="1521" width="58.25" style="61" bestFit="1" customWidth="1"/>
    <col min="1522" max="1740" width="9" style="61"/>
    <col min="1741" max="1741" width="26.5" style="61" bestFit="1" customWidth="1"/>
    <col min="1742" max="1742" width="11.375" style="61" bestFit="1" customWidth="1"/>
    <col min="1743" max="1743" width="19.5" style="61" bestFit="1" customWidth="1"/>
    <col min="1744" max="1744" width="17.25" style="61" bestFit="1" customWidth="1"/>
    <col min="1745" max="1745" width="14.625" style="61" bestFit="1" customWidth="1"/>
    <col min="1746" max="1746" width="10.25" style="61" bestFit="1" customWidth="1"/>
    <col min="1747" max="1747" width="14.75" style="61" bestFit="1" customWidth="1"/>
    <col min="1748" max="1748" width="38.25" style="61" bestFit="1" customWidth="1"/>
    <col min="1749" max="1749" width="51.5" style="61" bestFit="1" customWidth="1"/>
    <col min="1750" max="1750" width="5.5" style="61" bestFit="1" customWidth="1"/>
    <col min="1751" max="1751" width="5.25" style="61" bestFit="1" customWidth="1"/>
    <col min="1752" max="1752" width="7.125" style="61" bestFit="1" customWidth="1"/>
    <col min="1753" max="1753" width="9" style="61"/>
    <col min="1754" max="1755" width="9.5" style="61" bestFit="1" customWidth="1"/>
    <col min="1756" max="1756" width="10.25" style="61" bestFit="1" customWidth="1"/>
    <col min="1757" max="1757" width="9.5" style="61" bestFit="1" customWidth="1"/>
    <col min="1758" max="1758" width="16.875" style="61" bestFit="1" customWidth="1"/>
    <col min="1759" max="1759" width="31.75" style="61" bestFit="1" customWidth="1"/>
    <col min="1760" max="1760" width="9" style="61"/>
    <col min="1761" max="1765" width="11.125" style="61" bestFit="1" customWidth="1"/>
    <col min="1766" max="1766" width="9" style="61"/>
    <col min="1767" max="1767" width="15.125" style="61" bestFit="1" customWidth="1"/>
    <col min="1768" max="1768" width="14.25" style="61" bestFit="1" customWidth="1"/>
    <col min="1769" max="1769" width="7.125" style="61" bestFit="1" customWidth="1"/>
    <col min="1770" max="1770" width="9" style="61"/>
    <col min="1771" max="1771" width="25.75" style="61" bestFit="1" customWidth="1"/>
    <col min="1772" max="1772" width="29.125" style="61" bestFit="1" customWidth="1"/>
    <col min="1773" max="1773" width="21.375" style="61" bestFit="1" customWidth="1"/>
    <col min="1774" max="1774" width="9.875" style="61" bestFit="1" customWidth="1"/>
    <col min="1775" max="1776" width="6.5" style="61" bestFit="1" customWidth="1"/>
    <col min="1777" max="1777" width="58.25" style="61" bestFit="1" customWidth="1"/>
    <col min="1778" max="1996" width="9" style="61"/>
    <col min="1997" max="1997" width="26.5" style="61" bestFit="1" customWidth="1"/>
    <col min="1998" max="1998" width="11.375" style="61" bestFit="1" customWidth="1"/>
    <col min="1999" max="1999" width="19.5" style="61" bestFit="1" customWidth="1"/>
    <col min="2000" max="2000" width="17.25" style="61" bestFit="1" customWidth="1"/>
    <col min="2001" max="2001" width="14.625" style="61" bestFit="1" customWidth="1"/>
    <col min="2002" max="2002" width="10.25" style="61" bestFit="1" customWidth="1"/>
    <col min="2003" max="2003" width="14.75" style="61" bestFit="1" customWidth="1"/>
    <col min="2004" max="2004" width="38.25" style="61" bestFit="1" customWidth="1"/>
    <col min="2005" max="2005" width="51.5" style="61" bestFit="1" customWidth="1"/>
    <col min="2006" max="2006" width="5.5" style="61" bestFit="1" customWidth="1"/>
    <col min="2007" max="2007" width="5.25" style="61" bestFit="1" customWidth="1"/>
    <col min="2008" max="2008" width="7.125" style="61" bestFit="1" customWidth="1"/>
    <col min="2009" max="2009" width="9" style="61"/>
    <col min="2010" max="2011" width="9.5" style="61" bestFit="1" customWidth="1"/>
    <col min="2012" max="2012" width="10.25" style="61" bestFit="1" customWidth="1"/>
    <col min="2013" max="2013" width="9.5" style="61" bestFit="1" customWidth="1"/>
    <col min="2014" max="2014" width="16.875" style="61" bestFit="1" customWidth="1"/>
    <col min="2015" max="2015" width="31.75" style="61" bestFit="1" customWidth="1"/>
    <col min="2016" max="2016" width="9" style="61"/>
    <col min="2017" max="2021" width="11.125" style="61" bestFit="1" customWidth="1"/>
    <col min="2022" max="2022" width="9" style="61"/>
    <col min="2023" max="2023" width="15.125" style="61" bestFit="1" customWidth="1"/>
    <col min="2024" max="2024" width="14.25" style="61" bestFit="1" customWidth="1"/>
    <col min="2025" max="2025" width="7.125" style="61" bestFit="1" customWidth="1"/>
    <col min="2026" max="2026" width="9" style="61"/>
    <col min="2027" max="2027" width="25.75" style="61" bestFit="1" customWidth="1"/>
    <col min="2028" max="2028" width="29.125" style="61" bestFit="1" customWidth="1"/>
    <col min="2029" max="2029" width="21.375" style="61" bestFit="1" customWidth="1"/>
    <col min="2030" max="2030" width="9.875" style="61" bestFit="1" customWidth="1"/>
    <col min="2031" max="2032" width="6.5" style="61" bestFit="1" customWidth="1"/>
    <col min="2033" max="2033" width="58.25" style="61" bestFit="1" customWidth="1"/>
    <col min="2034" max="2252" width="9" style="61"/>
    <col min="2253" max="2253" width="26.5" style="61" bestFit="1" customWidth="1"/>
    <col min="2254" max="2254" width="11.375" style="61" bestFit="1" customWidth="1"/>
    <col min="2255" max="2255" width="19.5" style="61" bestFit="1" customWidth="1"/>
    <col min="2256" max="2256" width="17.25" style="61" bestFit="1" customWidth="1"/>
    <col min="2257" max="2257" width="14.625" style="61" bestFit="1" customWidth="1"/>
    <col min="2258" max="2258" width="10.25" style="61" bestFit="1" customWidth="1"/>
    <col min="2259" max="2259" width="14.75" style="61" bestFit="1" customWidth="1"/>
    <col min="2260" max="2260" width="38.25" style="61" bestFit="1" customWidth="1"/>
    <col min="2261" max="2261" width="51.5" style="61" bestFit="1" customWidth="1"/>
    <col min="2262" max="2262" width="5.5" style="61" bestFit="1" customWidth="1"/>
    <col min="2263" max="2263" width="5.25" style="61" bestFit="1" customWidth="1"/>
    <col min="2264" max="2264" width="7.125" style="61" bestFit="1" customWidth="1"/>
    <col min="2265" max="2265" width="9" style="61"/>
    <col min="2266" max="2267" width="9.5" style="61" bestFit="1" customWidth="1"/>
    <col min="2268" max="2268" width="10.25" style="61" bestFit="1" customWidth="1"/>
    <col min="2269" max="2269" width="9.5" style="61" bestFit="1" customWidth="1"/>
    <col min="2270" max="2270" width="16.875" style="61" bestFit="1" customWidth="1"/>
    <col min="2271" max="2271" width="31.75" style="61" bestFit="1" customWidth="1"/>
    <col min="2272" max="2272" width="9" style="61"/>
    <col min="2273" max="2277" width="11.125" style="61" bestFit="1" customWidth="1"/>
    <col min="2278" max="2278" width="9" style="61"/>
    <col min="2279" max="2279" width="15.125" style="61" bestFit="1" customWidth="1"/>
    <col min="2280" max="2280" width="14.25" style="61" bestFit="1" customWidth="1"/>
    <col min="2281" max="2281" width="7.125" style="61" bestFit="1" customWidth="1"/>
    <col min="2282" max="2282" width="9" style="61"/>
    <col min="2283" max="2283" width="25.75" style="61" bestFit="1" customWidth="1"/>
    <col min="2284" max="2284" width="29.125" style="61" bestFit="1" customWidth="1"/>
    <col min="2285" max="2285" width="21.375" style="61" bestFit="1" customWidth="1"/>
    <col min="2286" max="2286" width="9.875" style="61" bestFit="1" customWidth="1"/>
    <col min="2287" max="2288" width="6.5" style="61" bestFit="1" customWidth="1"/>
    <col min="2289" max="2289" width="58.25" style="61" bestFit="1" customWidth="1"/>
    <col min="2290" max="2508" width="9" style="61"/>
    <col min="2509" max="2509" width="26.5" style="61" bestFit="1" customWidth="1"/>
    <col min="2510" max="2510" width="11.375" style="61" bestFit="1" customWidth="1"/>
    <col min="2511" max="2511" width="19.5" style="61" bestFit="1" customWidth="1"/>
    <col min="2512" max="2512" width="17.25" style="61" bestFit="1" customWidth="1"/>
    <col min="2513" max="2513" width="14.625" style="61" bestFit="1" customWidth="1"/>
    <col min="2514" max="2514" width="10.25" style="61" bestFit="1" customWidth="1"/>
    <col min="2515" max="2515" width="14.75" style="61" bestFit="1" customWidth="1"/>
    <col min="2516" max="2516" width="38.25" style="61" bestFit="1" customWidth="1"/>
    <col min="2517" max="2517" width="51.5" style="61" bestFit="1" customWidth="1"/>
    <col min="2518" max="2518" width="5.5" style="61" bestFit="1" customWidth="1"/>
    <col min="2519" max="2519" width="5.25" style="61" bestFit="1" customWidth="1"/>
    <col min="2520" max="2520" width="7.125" style="61" bestFit="1" customWidth="1"/>
    <col min="2521" max="2521" width="9" style="61"/>
    <col min="2522" max="2523" width="9.5" style="61" bestFit="1" customWidth="1"/>
    <col min="2524" max="2524" width="10.25" style="61" bestFit="1" customWidth="1"/>
    <col min="2525" max="2525" width="9.5" style="61" bestFit="1" customWidth="1"/>
    <col min="2526" max="2526" width="16.875" style="61" bestFit="1" customWidth="1"/>
    <col min="2527" max="2527" width="31.75" style="61" bestFit="1" customWidth="1"/>
    <col min="2528" max="2528" width="9" style="61"/>
    <col min="2529" max="2533" width="11.125" style="61" bestFit="1" customWidth="1"/>
    <col min="2534" max="2534" width="9" style="61"/>
    <col min="2535" max="2535" width="15.125" style="61" bestFit="1" customWidth="1"/>
    <col min="2536" max="2536" width="14.25" style="61" bestFit="1" customWidth="1"/>
    <col min="2537" max="2537" width="7.125" style="61" bestFit="1" customWidth="1"/>
    <col min="2538" max="2538" width="9" style="61"/>
    <col min="2539" max="2539" width="25.75" style="61" bestFit="1" customWidth="1"/>
    <col min="2540" max="2540" width="29.125" style="61" bestFit="1" customWidth="1"/>
    <col min="2541" max="2541" width="21.375" style="61" bestFit="1" customWidth="1"/>
    <col min="2542" max="2542" width="9.875" style="61" bestFit="1" customWidth="1"/>
    <col min="2543" max="2544" width="6.5" style="61" bestFit="1" customWidth="1"/>
    <col min="2545" max="2545" width="58.25" style="61" bestFit="1" customWidth="1"/>
    <col min="2546" max="2764" width="9" style="61"/>
    <col min="2765" max="2765" width="26.5" style="61" bestFit="1" customWidth="1"/>
    <col min="2766" max="2766" width="11.375" style="61" bestFit="1" customWidth="1"/>
    <col min="2767" max="2767" width="19.5" style="61" bestFit="1" customWidth="1"/>
    <col min="2768" max="2768" width="17.25" style="61" bestFit="1" customWidth="1"/>
    <col min="2769" max="2769" width="14.625" style="61" bestFit="1" customWidth="1"/>
    <col min="2770" max="2770" width="10.25" style="61" bestFit="1" customWidth="1"/>
    <col min="2771" max="2771" width="14.75" style="61" bestFit="1" customWidth="1"/>
    <col min="2772" max="2772" width="38.25" style="61" bestFit="1" customWidth="1"/>
    <col min="2773" max="2773" width="51.5" style="61" bestFit="1" customWidth="1"/>
    <col min="2774" max="2774" width="5.5" style="61" bestFit="1" customWidth="1"/>
    <col min="2775" max="2775" width="5.25" style="61" bestFit="1" customWidth="1"/>
    <col min="2776" max="2776" width="7.125" style="61" bestFit="1" customWidth="1"/>
    <col min="2777" max="2777" width="9" style="61"/>
    <col min="2778" max="2779" width="9.5" style="61" bestFit="1" customWidth="1"/>
    <col min="2780" max="2780" width="10.25" style="61" bestFit="1" customWidth="1"/>
    <col min="2781" max="2781" width="9.5" style="61" bestFit="1" customWidth="1"/>
    <col min="2782" max="2782" width="16.875" style="61" bestFit="1" customWidth="1"/>
    <col min="2783" max="2783" width="31.75" style="61" bestFit="1" customWidth="1"/>
    <col min="2784" max="2784" width="9" style="61"/>
    <col min="2785" max="2789" width="11.125" style="61" bestFit="1" customWidth="1"/>
    <col min="2790" max="2790" width="9" style="61"/>
    <col min="2791" max="2791" width="15.125" style="61" bestFit="1" customWidth="1"/>
    <col min="2792" max="2792" width="14.25" style="61" bestFit="1" customWidth="1"/>
    <col min="2793" max="2793" width="7.125" style="61" bestFit="1" customWidth="1"/>
    <col min="2794" max="2794" width="9" style="61"/>
    <col min="2795" max="2795" width="25.75" style="61" bestFit="1" customWidth="1"/>
    <col min="2796" max="2796" width="29.125" style="61" bestFit="1" customWidth="1"/>
    <col min="2797" max="2797" width="21.375" style="61" bestFit="1" customWidth="1"/>
    <col min="2798" max="2798" width="9.875" style="61" bestFit="1" customWidth="1"/>
    <col min="2799" max="2800" width="6.5" style="61" bestFit="1" customWidth="1"/>
    <col min="2801" max="2801" width="58.25" style="61" bestFit="1" customWidth="1"/>
    <col min="2802" max="3020" width="9" style="61"/>
    <col min="3021" max="3021" width="26.5" style="61" bestFit="1" customWidth="1"/>
    <col min="3022" max="3022" width="11.375" style="61" bestFit="1" customWidth="1"/>
    <col min="3023" max="3023" width="19.5" style="61" bestFit="1" customWidth="1"/>
    <col min="3024" max="3024" width="17.25" style="61" bestFit="1" customWidth="1"/>
    <col min="3025" max="3025" width="14.625" style="61" bestFit="1" customWidth="1"/>
    <col min="3026" max="3026" width="10.25" style="61" bestFit="1" customWidth="1"/>
    <col min="3027" max="3027" width="14.75" style="61" bestFit="1" customWidth="1"/>
    <col min="3028" max="3028" width="38.25" style="61" bestFit="1" customWidth="1"/>
    <col min="3029" max="3029" width="51.5" style="61" bestFit="1" customWidth="1"/>
    <col min="3030" max="3030" width="5.5" style="61" bestFit="1" customWidth="1"/>
    <col min="3031" max="3031" width="5.25" style="61" bestFit="1" customWidth="1"/>
    <col min="3032" max="3032" width="7.125" style="61" bestFit="1" customWidth="1"/>
    <col min="3033" max="3033" width="9" style="61"/>
    <col min="3034" max="3035" width="9.5" style="61" bestFit="1" customWidth="1"/>
    <col min="3036" max="3036" width="10.25" style="61" bestFit="1" customWidth="1"/>
    <col min="3037" max="3037" width="9.5" style="61" bestFit="1" customWidth="1"/>
    <col min="3038" max="3038" width="16.875" style="61" bestFit="1" customWidth="1"/>
    <col min="3039" max="3039" width="31.75" style="61" bestFit="1" customWidth="1"/>
    <col min="3040" max="3040" width="9" style="61"/>
    <col min="3041" max="3045" width="11.125" style="61" bestFit="1" customWidth="1"/>
    <col min="3046" max="3046" width="9" style="61"/>
    <col min="3047" max="3047" width="15.125" style="61" bestFit="1" customWidth="1"/>
    <col min="3048" max="3048" width="14.25" style="61" bestFit="1" customWidth="1"/>
    <col min="3049" max="3049" width="7.125" style="61" bestFit="1" customWidth="1"/>
    <col min="3050" max="3050" width="9" style="61"/>
    <col min="3051" max="3051" width="25.75" style="61" bestFit="1" customWidth="1"/>
    <col min="3052" max="3052" width="29.125" style="61" bestFit="1" customWidth="1"/>
    <col min="3053" max="3053" width="21.375" style="61" bestFit="1" customWidth="1"/>
    <col min="3054" max="3054" width="9.875" style="61" bestFit="1" customWidth="1"/>
    <col min="3055" max="3056" width="6.5" style="61" bestFit="1" customWidth="1"/>
    <col min="3057" max="3057" width="58.25" style="61" bestFit="1" customWidth="1"/>
    <col min="3058" max="3276" width="9" style="61"/>
    <col min="3277" max="3277" width="26.5" style="61" bestFit="1" customWidth="1"/>
    <col min="3278" max="3278" width="11.375" style="61" bestFit="1" customWidth="1"/>
    <col min="3279" max="3279" width="19.5" style="61" bestFit="1" customWidth="1"/>
    <col min="3280" max="3280" width="17.25" style="61" bestFit="1" customWidth="1"/>
    <col min="3281" max="3281" width="14.625" style="61" bestFit="1" customWidth="1"/>
    <col min="3282" max="3282" width="10.25" style="61" bestFit="1" customWidth="1"/>
    <col min="3283" max="3283" width="14.75" style="61" bestFit="1" customWidth="1"/>
    <col min="3284" max="3284" width="38.25" style="61" bestFit="1" customWidth="1"/>
    <col min="3285" max="3285" width="51.5" style="61" bestFit="1" customWidth="1"/>
    <col min="3286" max="3286" width="5.5" style="61" bestFit="1" customWidth="1"/>
    <col min="3287" max="3287" width="5.25" style="61" bestFit="1" customWidth="1"/>
    <col min="3288" max="3288" width="7.125" style="61" bestFit="1" customWidth="1"/>
    <col min="3289" max="3289" width="9" style="61"/>
    <col min="3290" max="3291" width="9.5" style="61" bestFit="1" customWidth="1"/>
    <col min="3292" max="3292" width="10.25" style="61" bestFit="1" customWidth="1"/>
    <col min="3293" max="3293" width="9.5" style="61" bestFit="1" customWidth="1"/>
    <col min="3294" max="3294" width="16.875" style="61" bestFit="1" customWidth="1"/>
    <col min="3295" max="3295" width="31.75" style="61" bestFit="1" customWidth="1"/>
    <col min="3296" max="3296" width="9" style="61"/>
    <col min="3297" max="3301" width="11.125" style="61" bestFit="1" customWidth="1"/>
    <col min="3302" max="3302" width="9" style="61"/>
    <col min="3303" max="3303" width="15.125" style="61" bestFit="1" customWidth="1"/>
    <col min="3304" max="3304" width="14.25" style="61" bestFit="1" customWidth="1"/>
    <col min="3305" max="3305" width="7.125" style="61" bestFit="1" customWidth="1"/>
    <col min="3306" max="3306" width="9" style="61"/>
    <col min="3307" max="3307" width="25.75" style="61" bestFit="1" customWidth="1"/>
    <col min="3308" max="3308" width="29.125" style="61" bestFit="1" customWidth="1"/>
    <col min="3309" max="3309" width="21.375" style="61" bestFit="1" customWidth="1"/>
    <col min="3310" max="3310" width="9.875" style="61" bestFit="1" customWidth="1"/>
    <col min="3311" max="3312" width="6.5" style="61" bestFit="1" customWidth="1"/>
    <col min="3313" max="3313" width="58.25" style="61" bestFit="1" customWidth="1"/>
    <col min="3314" max="3532" width="9" style="61"/>
    <col min="3533" max="3533" width="26.5" style="61" bestFit="1" customWidth="1"/>
    <col min="3534" max="3534" width="11.375" style="61" bestFit="1" customWidth="1"/>
    <col min="3535" max="3535" width="19.5" style="61" bestFit="1" customWidth="1"/>
    <col min="3536" max="3536" width="17.25" style="61" bestFit="1" customWidth="1"/>
    <col min="3537" max="3537" width="14.625" style="61" bestFit="1" customWidth="1"/>
    <col min="3538" max="3538" width="10.25" style="61" bestFit="1" customWidth="1"/>
    <col min="3539" max="3539" width="14.75" style="61" bestFit="1" customWidth="1"/>
    <col min="3540" max="3540" width="38.25" style="61" bestFit="1" customWidth="1"/>
    <col min="3541" max="3541" width="51.5" style="61" bestFit="1" customWidth="1"/>
    <col min="3542" max="3542" width="5.5" style="61" bestFit="1" customWidth="1"/>
    <col min="3543" max="3543" width="5.25" style="61" bestFit="1" customWidth="1"/>
    <col min="3544" max="3544" width="7.125" style="61" bestFit="1" customWidth="1"/>
    <col min="3545" max="3545" width="9" style="61"/>
    <col min="3546" max="3547" width="9.5" style="61" bestFit="1" customWidth="1"/>
    <col min="3548" max="3548" width="10.25" style="61" bestFit="1" customWidth="1"/>
    <col min="3549" max="3549" width="9.5" style="61" bestFit="1" customWidth="1"/>
    <col min="3550" max="3550" width="16.875" style="61" bestFit="1" customWidth="1"/>
    <col min="3551" max="3551" width="31.75" style="61" bestFit="1" customWidth="1"/>
    <col min="3552" max="3552" width="9" style="61"/>
    <col min="3553" max="3557" width="11.125" style="61" bestFit="1" customWidth="1"/>
    <col min="3558" max="3558" width="9" style="61"/>
    <col min="3559" max="3559" width="15.125" style="61" bestFit="1" customWidth="1"/>
    <col min="3560" max="3560" width="14.25" style="61" bestFit="1" customWidth="1"/>
    <col min="3561" max="3561" width="7.125" style="61" bestFit="1" customWidth="1"/>
    <col min="3562" max="3562" width="9" style="61"/>
    <col min="3563" max="3563" width="25.75" style="61" bestFit="1" customWidth="1"/>
    <col min="3564" max="3564" width="29.125" style="61" bestFit="1" customWidth="1"/>
    <col min="3565" max="3565" width="21.375" style="61" bestFit="1" customWidth="1"/>
    <col min="3566" max="3566" width="9.875" style="61" bestFit="1" customWidth="1"/>
    <col min="3567" max="3568" width="6.5" style="61" bestFit="1" customWidth="1"/>
    <col min="3569" max="3569" width="58.25" style="61" bestFit="1" customWidth="1"/>
    <col min="3570" max="3788" width="9" style="61"/>
    <col min="3789" max="3789" width="26.5" style="61" bestFit="1" customWidth="1"/>
    <col min="3790" max="3790" width="11.375" style="61" bestFit="1" customWidth="1"/>
    <col min="3791" max="3791" width="19.5" style="61" bestFit="1" customWidth="1"/>
    <col min="3792" max="3792" width="17.25" style="61" bestFit="1" customWidth="1"/>
    <col min="3793" max="3793" width="14.625" style="61" bestFit="1" customWidth="1"/>
    <col min="3794" max="3794" width="10.25" style="61" bestFit="1" customWidth="1"/>
    <col min="3795" max="3795" width="14.75" style="61" bestFit="1" customWidth="1"/>
    <col min="3796" max="3796" width="38.25" style="61" bestFit="1" customWidth="1"/>
    <col min="3797" max="3797" width="51.5" style="61" bestFit="1" customWidth="1"/>
    <col min="3798" max="3798" width="5.5" style="61" bestFit="1" customWidth="1"/>
    <col min="3799" max="3799" width="5.25" style="61" bestFit="1" customWidth="1"/>
    <col min="3800" max="3800" width="7.125" style="61" bestFit="1" customWidth="1"/>
    <col min="3801" max="3801" width="9" style="61"/>
    <col min="3802" max="3803" width="9.5" style="61" bestFit="1" customWidth="1"/>
    <col min="3804" max="3804" width="10.25" style="61" bestFit="1" customWidth="1"/>
    <col min="3805" max="3805" width="9.5" style="61" bestFit="1" customWidth="1"/>
    <col min="3806" max="3806" width="16.875" style="61" bestFit="1" customWidth="1"/>
    <col min="3807" max="3807" width="31.75" style="61" bestFit="1" customWidth="1"/>
    <col min="3808" max="3808" width="9" style="61"/>
    <col min="3809" max="3813" width="11.125" style="61" bestFit="1" customWidth="1"/>
    <col min="3814" max="3814" width="9" style="61"/>
    <col min="3815" max="3815" width="15.125" style="61" bestFit="1" customWidth="1"/>
    <col min="3816" max="3816" width="14.25" style="61" bestFit="1" customWidth="1"/>
    <col min="3817" max="3817" width="7.125" style="61" bestFit="1" customWidth="1"/>
    <col min="3818" max="3818" width="9" style="61"/>
    <col min="3819" max="3819" width="25.75" style="61" bestFit="1" customWidth="1"/>
    <col min="3820" max="3820" width="29.125" style="61" bestFit="1" customWidth="1"/>
    <col min="3821" max="3821" width="21.375" style="61" bestFit="1" customWidth="1"/>
    <col min="3822" max="3822" width="9.875" style="61" bestFit="1" customWidth="1"/>
    <col min="3823" max="3824" width="6.5" style="61" bestFit="1" customWidth="1"/>
    <col min="3825" max="3825" width="58.25" style="61" bestFit="1" customWidth="1"/>
    <col min="3826" max="4044" width="9" style="61"/>
    <col min="4045" max="4045" width="26.5" style="61" bestFit="1" customWidth="1"/>
    <col min="4046" max="4046" width="11.375" style="61" bestFit="1" customWidth="1"/>
    <col min="4047" max="4047" width="19.5" style="61" bestFit="1" customWidth="1"/>
    <col min="4048" max="4048" width="17.25" style="61" bestFit="1" customWidth="1"/>
    <col min="4049" max="4049" width="14.625" style="61" bestFit="1" customWidth="1"/>
    <col min="4050" max="4050" width="10.25" style="61" bestFit="1" customWidth="1"/>
    <col min="4051" max="4051" width="14.75" style="61" bestFit="1" customWidth="1"/>
    <col min="4052" max="4052" width="38.25" style="61" bestFit="1" customWidth="1"/>
    <col min="4053" max="4053" width="51.5" style="61" bestFit="1" customWidth="1"/>
    <col min="4054" max="4054" width="5.5" style="61" bestFit="1" customWidth="1"/>
    <col min="4055" max="4055" width="5.25" style="61" bestFit="1" customWidth="1"/>
    <col min="4056" max="4056" width="7.125" style="61" bestFit="1" customWidth="1"/>
    <col min="4057" max="4057" width="9" style="61"/>
    <col min="4058" max="4059" width="9.5" style="61" bestFit="1" customWidth="1"/>
    <col min="4060" max="4060" width="10.25" style="61" bestFit="1" customWidth="1"/>
    <col min="4061" max="4061" width="9.5" style="61" bestFit="1" customWidth="1"/>
    <col min="4062" max="4062" width="16.875" style="61" bestFit="1" customWidth="1"/>
    <col min="4063" max="4063" width="31.75" style="61" bestFit="1" customWidth="1"/>
    <col min="4064" max="4064" width="9" style="61"/>
    <col min="4065" max="4069" width="11.125" style="61" bestFit="1" customWidth="1"/>
    <col min="4070" max="4070" width="9" style="61"/>
    <col min="4071" max="4071" width="15.125" style="61" bestFit="1" customWidth="1"/>
    <col min="4072" max="4072" width="14.25" style="61" bestFit="1" customWidth="1"/>
    <col min="4073" max="4073" width="7.125" style="61" bestFit="1" customWidth="1"/>
    <col min="4074" max="4074" width="9" style="61"/>
    <col min="4075" max="4075" width="25.75" style="61" bestFit="1" customWidth="1"/>
    <col min="4076" max="4076" width="29.125" style="61" bestFit="1" customWidth="1"/>
    <col min="4077" max="4077" width="21.375" style="61" bestFit="1" customWidth="1"/>
    <col min="4078" max="4078" width="9.875" style="61" bestFit="1" customWidth="1"/>
    <col min="4079" max="4080" width="6.5" style="61" bestFit="1" customWidth="1"/>
    <col min="4081" max="4081" width="58.25" style="61" bestFit="1" customWidth="1"/>
    <col min="4082" max="4300" width="9" style="61"/>
    <col min="4301" max="4301" width="26.5" style="61" bestFit="1" customWidth="1"/>
    <col min="4302" max="4302" width="11.375" style="61" bestFit="1" customWidth="1"/>
    <col min="4303" max="4303" width="19.5" style="61" bestFit="1" customWidth="1"/>
    <col min="4304" max="4304" width="17.25" style="61" bestFit="1" customWidth="1"/>
    <col min="4305" max="4305" width="14.625" style="61" bestFit="1" customWidth="1"/>
    <col min="4306" max="4306" width="10.25" style="61" bestFit="1" customWidth="1"/>
    <col min="4307" max="4307" width="14.75" style="61" bestFit="1" customWidth="1"/>
    <col min="4308" max="4308" width="38.25" style="61" bestFit="1" customWidth="1"/>
    <col min="4309" max="4309" width="51.5" style="61" bestFit="1" customWidth="1"/>
    <col min="4310" max="4310" width="5.5" style="61" bestFit="1" customWidth="1"/>
    <col min="4311" max="4311" width="5.25" style="61" bestFit="1" customWidth="1"/>
    <col min="4312" max="4312" width="7.125" style="61" bestFit="1" customWidth="1"/>
    <col min="4313" max="4313" width="9" style="61"/>
    <col min="4314" max="4315" width="9.5" style="61" bestFit="1" customWidth="1"/>
    <col min="4316" max="4316" width="10.25" style="61" bestFit="1" customWidth="1"/>
    <col min="4317" max="4317" width="9.5" style="61" bestFit="1" customWidth="1"/>
    <col min="4318" max="4318" width="16.875" style="61" bestFit="1" customWidth="1"/>
    <col min="4319" max="4319" width="31.75" style="61" bestFit="1" customWidth="1"/>
    <col min="4320" max="4320" width="9" style="61"/>
    <col min="4321" max="4325" width="11.125" style="61" bestFit="1" customWidth="1"/>
    <col min="4326" max="4326" width="9" style="61"/>
    <col min="4327" max="4327" width="15.125" style="61" bestFit="1" customWidth="1"/>
    <col min="4328" max="4328" width="14.25" style="61" bestFit="1" customWidth="1"/>
    <col min="4329" max="4329" width="7.125" style="61" bestFit="1" customWidth="1"/>
    <col min="4330" max="4330" width="9" style="61"/>
    <col min="4331" max="4331" width="25.75" style="61" bestFit="1" customWidth="1"/>
    <col min="4332" max="4332" width="29.125" style="61" bestFit="1" customWidth="1"/>
    <col min="4333" max="4333" width="21.375" style="61" bestFit="1" customWidth="1"/>
    <col min="4334" max="4334" width="9.875" style="61" bestFit="1" customWidth="1"/>
    <col min="4335" max="4336" width="6.5" style="61" bestFit="1" customWidth="1"/>
    <col min="4337" max="4337" width="58.25" style="61" bestFit="1" customWidth="1"/>
    <col min="4338" max="4556" width="9" style="61"/>
    <col min="4557" max="4557" width="26.5" style="61" bestFit="1" customWidth="1"/>
    <col min="4558" max="4558" width="11.375" style="61" bestFit="1" customWidth="1"/>
    <col min="4559" max="4559" width="19.5" style="61" bestFit="1" customWidth="1"/>
    <col min="4560" max="4560" width="17.25" style="61" bestFit="1" customWidth="1"/>
    <col min="4561" max="4561" width="14.625" style="61" bestFit="1" customWidth="1"/>
    <col min="4562" max="4562" width="10.25" style="61" bestFit="1" customWidth="1"/>
    <col min="4563" max="4563" width="14.75" style="61" bestFit="1" customWidth="1"/>
    <col min="4564" max="4564" width="38.25" style="61" bestFit="1" customWidth="1"/>
    <col min="4565" max="4565" width="51.5" style="61" bestFit="1" customWidth="1"/>
    <col min="4566" max="4566" width="5.5" style="61" bestFit="1" customWidth="1"/>
    <col min="4567" max="4567" width="5.25" style="61" bestFit="1" customWidth="1"/>
    <col min="4568" max="4568" width="7.125" style="61" bestFit="1" customWidth="1"/>
    <col min="4569" max="4569" width="9" style="61"/>
    <col min="4570" max="4571" width="9.5" style="61" bestFit="1" customWidth="1"/>
    <col min="4572" max="4572" width="10.25" style="61" bestFit="1" customWidth="1"/>
    <col min="4573" max="4573" width="9.5" style="61" bestFit="1" customWidth="1"/>
    <col min="4574" max="4574" width="16.875" style="61" bestFit="1" customWidth="1"/>
    <col min="4575" max="4575" width="31.75" style="61" bestFit="1" customWidth="1"/>
    <col min="4576" max="4576" width="9" style="61"/>
    <col min="4577" max="4581" width="11.125" style="61" bestFit="1" customWidth="1"/>
    <col min="4582" max="4582" width="9" style="61"/>
    <col min="4583" max="4583" width="15.125" style="61" bestFit="1" customWidth="1"/>
    <col min="4584" max="4584" width="14.25" style="61" bestFit="1" customWidth="1"/>
    <col min="4585" max="4585" width="7.125" style="61" bestFit="1" customWidth="1"/>
    <col min="4586" max="4586" width="9" style="61"/>
    <col min="4587" max="4587" width="25.75" style="61" bestFit="1" customWidth="1"/>
    <col min="4588" max="4588" width="29.125" style="61" bestFit="1" customWidth="1"/>
    <col min="4589" max="4589" width="21.375" style="61" bestFit="1" customWidth="1"/>
    <col min="4590" max="4590" width="9.875" style="61" bestFit="1" customWidth="1"/>
    <col min="4591" max="4592" width="6.5" style="61" bestFit="1" customWidth="1"/>
    <col min="4593" max="4593" width="58.25" style="61" bestFit="1" customWidth="1"/>
    <col min="4594" max="4812" width="9" style="61"/>
    <col min="4813" max="4813" width="26.5" style="61" bestFit="1" customWidth="1"/>
    <col min="4814" max="4814" width="11.375" style="61" bestFit="1" customWidth="1"/>
    <col min="4815" max="4815" width="19.5" style="61" bestFit="1" customWidth="1"/>
    <col min="4816" max="4816" width="17.25" style="61" bestFit="1" customWidth="1"/>
    <col min="4817" max="4817" width="14.625" style="61" bestFit="1" customWidth="1"/>
    <col min="4818" max="4818" width="10.25" style="61" bestFit="1" customWidth="1"/>
    <col min="4819" max="4819" width="14.75" style="61" bestFit="1" customWidth="1"/>
    <col min="4820" max="4820" width="38.25" style="61" bestFit="1" customWidth="1"/>
    <col min="4821" max="4821" width="51.5" style="61" bestFit="1" customWidth="1"/>
    <col min="4822" max="4822" width="5.5" style="61" bestFit="1" customWidth="1"/>
    <col min="4823" max="4823" width="5.25" style="61" bestFit="1" customWidth="1"/>
    <col min="4824" max="4824" width="7.125" style="61" bestFit="1" customWidth="1"/>
    <col min="4825" max="4825" width="9" style="61"/>
    <col min="4826" max="4827" width="9.5" style="61" bestFit="1" customWidth="1"/>
    <col min="4828" max="4828" width="10.25" style="61" bestFit="1" customWidth="1"/>
    <col min="4829" max="4829" width="9.5" style="61" bestFit="1" customWidth="1"/>
    <col min="4830" max="4830" width="16.875" style="61" bestFit="1" customWidth="1"/>
    <col min="4831" max="4831" width="31.75" style="61" bestFit="1" customWidth="1"/>
    <col min="4832" max="4832" width="9" style="61"/>
    <col min="4833" max="4837" width="11.125" style="61" bestFit="1" customWidth="1"/>
    <col min="4838" max="4838" width="9" style="61"/>
    <col min="4839" max="4839" width="15.125" style="61" bestFit="1" customWidth="1"/>
    <col min="4840" max="4840" width="14.25" style="61" bestFit="1" customWidth="1"/>
    <col min="4841" max="4841" width="7.125" style="61" bestFit="1" customWidth="1"/>
    <col min="4842" max="4842" width="9" style="61"/>
    <col min="4843" max="4843" width="25.75" style="61" bestFit="1" customWidth="1"/>
    <col min="4844" max="4844" width="29.125" style="61" bestFit="1" customWidth="1"/>
    <col min="4845" max="4845" width="21.375" style="61" bestFit="1" customWidth="1"/>
    <col min="4846" max="4846" width="9.875" style="61" bestFit="1" customWidth="1"/>
    <col min="4847" max="4848" width="6.5" style="61" bestFit="1" customWidth="1"/>
    <col min="4849" max="4849" width="58.25" style="61" bestFit="1" customWidth="1"/>
    <col min="4850" max="5068" width="9" style="61"/>
    <col min="5069" max="5069" width="26.5" style="61" bestFit="1" customWidth="1"/>
    <col min="5070" max="5070" width="11.375" style="61" bestFit="1" customWidth="1"/>
    <col min="5071" max="5071" width="19.5" style="61" bestFit="1" customWidth="1"/>
    <col min="5072" max="5072" width="17.25" style="61" bestFit="1" customWidth="1"/>
    <col min="5073" max="5073" width="14.625" style="61" bestFit="1" customWidth="1"/>
    <col min="5074" max="5074" width="10.25" style="61" bestFit="1" customWidth="1"/>
    <col min="5075" max="5075" width="14.75" style="61" bestFit="1" customWidth="1"/>
    <col min="5076" max="5076" width="38.25" style="61" bestFit="1" customWidth="1"/>
    <col min="5077" max="5077" width="51.5" style="61" bestFit="1" customWidth="1"/>
    <col min="5078" max="5078" width="5.5" style="61" bestFit="1" customWidth="1"/>
    <col min="5079" max="5079" width="5.25" style="61" bestFit="1" customWidth="1"/>
    <col min="5080" max="5080" width="7.125" style="61" bestFit="1" customWidth="1"/>
    <col min="5081" max="5081" width="9" style="61"/>
    <col min="5082" max="5083" width="9.5" style="61" bestFit="1" customWidth="1"/>
    <col min="5084" max="5084" width="10.25" style="61" bestFit="1" customWidth="1"/>
    <col min="5085" max="5085" width="9.5" style="61" bestFit="1" customWidth="1"/>
    <col min="5086" max="5086" width="16.875" style="61" bestFit="1" customWidth="1"/>
    <col min="5087" max="5087" width="31.75" style="61" bestFit="1" customWidth="1"/>
    <col min="5088" max="5088" width="9" style="61"/>
    <col min="5089" max="5093" width="11.125" style="61" bestFit="1" customWidth="1"/>
    <col min="5094" max="5094" width="9" style="61"/>
    <col min="5095" max="5095" width="15.125" style="61" bestFit="1" customWidth="1"/>
    <col min="5096" max="5096" width="14.25" style="61" bestFit="1" customWidth="1"/>
    <col min="5097" max="5097" width="7.125" style="61" bestFit="1" customWidth="1"/>
    <col min="5098" max="5098" width="9" style="61"/>
    <col min="5099" max="5099" width="25.75" style="61" bestFit="1" customWidth="1"/>
    <col min="5100" max="5100" width="29.125" style="61" bestFit="1" customWidth="1"/>
    <col min="5101" max="5101" width="21.375" style="61" bestFit="1" customWidth="1"/>
    <col min="5102" max="5102" width="9.875" style="61" bestFit="1" customWidth="1"/>
    <col min="5103" max="5104" width="6.5" style="61" bestFit="1" customWidth="1"/>
    <col min="5105" max="5105" width="58.25" style="61" bestFit="1" customWidth="1"/>
    <col min="5106" max="5324" width="9" style="61"/>
    <col min="5325" max="5325" width="26.5" style="61" bestFit="1" customWidth="1"/>
    <col min="5326" max="5326" width="11.375" style="61" bestFit="1" customWidth="1"/>
    <col min="5327" max="5327" width="19.5" style="61" bestFit="1" customWidth="1"/>
    <col min="5328" max="5328" width="17.25" style="61" bestFit="1" customWidth="1"/>
    <col min="5329" max="5329" width="14.625" style="61" bestFit="1" customWidth="1"/>
    <col min="5330" max="5330" width="10.25" style="61" bestFit="1" customWidth="1"/>
    <col min="5331" max="5331" width="14.75" style="61" bestFit="1" customWidth="1"/>
    <col min="5332" max="5332" width="38.25" style="61" bestFit="1" customWidth="1"/>
    <col min="5333" max="5333" width="51.5" style="61" bestFit="1" customWidth="1"/>
    <col min="5334" max="5334" width="5.5" style="61" bestFit="1" customWidth="1"/>
    <col min="5335" max="5335" width="5.25" style="61" bestFit="1" customWidth="1"/>
    <col min="5336" max="5336" width="7.125" style="61" bestFit="1" customWidth="1"/>
    <col min="5337" max="5337" width="9" style="61"/>
    <col min="5338" max="5339" width="9.5" style="61" bestFit="1" customWidth="1"/>
    <col min="5340" max="5340" width="10.25" style="61" bestFit="1" customWidth="1"/>
    <col min="5341" max="5341" width="9.5" style="61" bestFit="1" customWidth="1"/>
    <col min="5342" max="5342" width="16.875" style="61" bestFit="1" customWidth="1"/>
    <col min="5343" max="5343" width="31.75" style="61" bestFit="1" customWidth="1"/>
    <col min="5344" max="5344" width="9" style="61"/>
    <col min="5345" max="5349" width="11.125" style="61" bestFit="1" customWidth="1"/>
    <col min="5350" max="5350" width="9" style="61"/>
    <col min="5351" max="5351" width="15.125" style="61" bestFit="1" customWidth="1"/>
    <col min="5352" max="5352" width="14.25" style="61" bestFit="1" customWidth="1"/>
    <col min="5353" max="5353" width="7.125" style="61" bestFit="1" customWidth="1"/>
    <col min="5354" max="5354" width="9" style="61"/>
    <col min="5355" max="5355" width="25.75" style="61" bestFit="1" customWidth="1"/>
    <col min="5356" max="5356" width="29.125" style="61" bestFit="1" customWidth="1"/>
    <col min="5357" max="5357" width="21.375" style="61" bestFit="1" customWidth="1"/>
    <col min="5358" max="5358" width="9.875" style="61" bestFit="1" customWidth="1"/>
    <col min="5359" max="5360" width="6.5" style="61" bestFit="1" customWidth="1"/>
    <col min="5361" max="5361" width="58.25" style="61" bestFit="1" customWidth="1"/>
    <col min="5362" max="5580" width="9" style="61"/>
    <col min="5581" max="5581" width="26.5" style="61" bestFit="1" customWidth="1"/>
    <col min="5582" max="5582" width="11.375" style="61" bestFit="1" customWidth="1"/>
    <col min="5583" max="5583" width="19.5" style="61" bestFit="1" customWidth="1"/>
    <col min="5584" max="5584" width="17.25" style="61" bestFit="1" customWidth="1"/>
    <col min="5585" max="5585" width="14.625" style="61" bestFit="1" customWidth="1"/>
    <col min="5586" max="5586" width="10.25" style="61" bestFit="1" customWidth="1"/>
    <col min="5587" max="5587" width="14.75" style="61" bestFit="1" customWidth="1"/>
    <col min="5588" max="5588" width="38.25" style="61" bestFit="1" customWidth="1"/>
    <col min="5589" max="5589" width="51.5" style="61" bestFit="1" customWidth="1"/>
    <col min="5590" max="5590" width="5.5" style="61" bestFit="1" customWidth="1"/>
    <col min="5591" max="5591" width="5.25" style="61" bestFit="1" customWidth="1"/>
    <col min="5592" max="5592" width="7.125" style="61" bestFit="1" customWidth="1"/>
    <col min="5593" max="5593" width="9" style="61"/>
    <col min="5594" max="5595" width="9.5" style="61" bestFit="1" customWidth="1"/>
    <col min="5596" max="5596" width="10.25" style="61" bestFit="1" customWidth="1"/>
    <col min="5597" max="5597" width="9.5" style="61" bestFit="1" customWidth="1"/>
    <col min="5598" max="5598" width="16.875" style="61" bestFit="1" customWidth="1"/>
    <col min="5599" max="5599" width="31.75" style="61" bestFit="1" customWidth="1"/>
    <col min="5600" max="5600" width="9" style="61"/>
    <col min="5601" max="5605" width="11.125" style="61" bestFit="1" customWidth="1"/>
    <col min="5606" max="5606" width="9" style="61"/>
    <col min="5607" max="5607" width="15.125" style="61" bestFit="1" customWidth="1"/>
    <col min="5608" max="5608" width="14.25" style="61" bestFit="1" customWidth="1"/>
    <col min="5609" max="5609" width="7.125" style="61" bestFit="1" customWidth="1"/>
    <col min="5610" max="5610" width="9" style="61"/>
    <col min="5611" max="5611" width="25.75" style="61" bestFit="1" customWidth="1"/>
    <col min="5612" max="5612" width="29.125" style="61" bestFit="1" customWidth="1"/>
    <col min="5613" max="5613" width="21.375" style="61" bestFit="1" customWidth="1"/>
    <col min="5614" max="5614" width="9.875" style="61" bestFit="1" customWidth="1"/>
    <col min="5615" max="5616" width="6.5" style="61" bestFit="1" customWidth="1"/>
    <col min="5617" max="5617" width="58.25" style="61" bestFit="1" customWidth="1"/>
    <col min="5618" max="5836" width="9" style="61"/>
    <col min="5837" max="5837" width="26.5" style="61" bestFit="1" customWidth="1"/>
    <col min="5838" max="5838" width="11.375" style="61" bestFit="1" customWidth="1"/>
    <col min="5839" max="5839" width="19.5" style="61" bestFit="1" customWidth="1"/>
    <col min="5840" max="5840" width="17.25" style="61" bestFit="1" customWidth="1"/>
    <col min="5841" max="5841" width="14.625" style="61" bestFit="1" customWidth="1"/>
    <col min="5842" max="5842" width="10.25" style="61" bestFit="1" customWidth="1"/>
    <col min="5843" max="5843" width="14.75" style="61" bestFit="1" customWidth="1"/>
    <col min="5844" max="5844" width="38.25" style="61" bestFit="1" customWidth="1"/>
    <col min="5845" max="5845" width="51.5" style="61" bestFit="1" customWidth="1"/>
    <col min="5846" max="5846" width="5.5" style="61" bestFit="1" customWidth="1"/>
    <col min="5847" max="5847" width="5.25" style="61" bestFit="1" customWidth="1"/>
    <col min="5848" max="5848" width="7.125" style="61" bestFit="1" customWidth="1"/>
    <col min="5849" max="5849" width="9" style="61"/>
    <col min="5850" max="5851" width="9.5" style="61" bestFit="1" customWidth="1"/>
    <col min="5852" max="5852" width="10.25" style="61" bestFit="1" customWidth="1"/>
    <col min="5853" max="5853" width="9.5" style="61" bestFit="1" customWidth="1"/>
    <col min="5854" max="5854" width="16.875" style="61" bestFit="1" customWidth="1"/>
    <col min="5855" max="5855" width="31.75" style="61" bestFit="1" customWidth="1"/>
    <col min="5856" max="5856" width="9" style="61"/>
    <col min="5857" max="5861" width="11.125" style="61" bestFit="1" customWidth="1"/>
    <col min="5862" max="5862" width="9" style="61"/>
    <col min="5863" max="5863" width="15.125" style="61" bestFit="1" customWidth="1"/>
    <col min="5864" max="5864" width="14.25" style="61" bestFit="1" customWidth="1"/>
    <col min="5865" max="5865" width="7.125" style="61" bestFit="1" customWidth="1"/>
    <col min="5866" max="5866" width="9" style="61"/>
    <col min="5867" max="5867" width="25.75" style="61" bestFit="1" customWidth="1"/>
    <col min="5868" max="5868" width="29.125" style="61" bestFit="1" customWidth="1"/>
    <col min="5869" max="5869" width="21.375" style="61" bestFit="1" customWidth="1"/>
    <col min="5870" max="5870" width="9.875" style="61" bestFit="1" customWidth="1"/>
    <col min="5871" max="5872" width="6.5" style="61" bestFit="1" customWidth="1"/>
    <col min="5873" max="5873" width="58.25" style="61" bestFit="1" customWidth="1"/>
    <col min="5874" max="6092" width="9" style="61"/>
    <col min="6093" max="6093" width="26.5" style="61" bestFit="1" customWidth="1"/>
    <col min="6094" max="6094" width="11.375" style="61" bestFit="1" customWidth="1"/>
    <col min="6095" max="6095" width="19.5" style="61" bestFit="1" customWidth="1"/>
    <col min="6096" max="6096" width="17.25" style="61" bestFit="1" customWidth="1"/>
    <col min="6097" max="6097" width="14.625" style="61" bestFit="1" customWidth="1"/>
    <col min="6098" max="6098" width="10.25" style="61" bestFit="1" customWidth="1"/>
    <col min="6099" max="6099" width="14.75" style="61" bestFit="1" customWidth="1"/>
    <col min="6100" max="6100" width="38.25" style="61" bestFit="1" customWidth="1"/>
    <col min="6101" max="6101" width="51.5" style="61" bestFit="1" customWidth="1"/>
    <col min="6102" max="6102" width="5.5" style="61" bestFit="1" customWidth="1"/>
    <col min="6103" max="6103" width="5.25" style="61" bestFit="1" customWidth="1"/>
    <col min="6104" max="6104" width="7.125" style="61" bestFit="1" customWidth="1"/>
    <col min="6105" max="6105" width="9" style="61"/>
    <col min="6106" max="6107" width="9.5" style="61" bestFit="1" customWidth="1"/>
    <col min="6108" max="6108" width="10.25" style="61" bestFit="1" customWidth="1"/>
    <col min="6109" max="6109" width="9.5" style="61" bestFit="1" customWidth="1"/>
    <col min="6110" max="6110" width="16.875" style="61" bestFit="1" customWidth="1"/>
    <col min="6111" max="6111" width="31.75" style="61" bestFit="1" customWidth="1"/>
    <col min="6112" max="6112" width="9" style="61"/>
    <col min="6113" max="6117" width="11.125" style="61" bestFit="1" customWidth="1"/>
    <col min="6118" max="6118" width="9" style="61"/>
    <col min="6119" max="6119" width="15.125" style="61" bestFit="1" customWidth="1"/>
    <col min="6120" max="6120" width="14.25" style="61" bestFit="1" customWidth="1"/>
    <col min="6121" max="6121" width="7.125" style="61" bestFit="1" customWidth="1"/>
    <col min="6122" max="6122" width="9" style="61"/>
    <col min="6123" max="6123" width="25.75" style="61" bestFit="1" customWidth="1"/>
    <col min="6124" max="6124" width="29.125" style="61" bestFit="1" customWidth="1"/>
    <col min="6125" max="6125" width="21.375" style="61" bestFit="1" customWidth="1"/>
    <col min="6126" max="6126" width="9.875" style="61" bestFit="1" customWidth="1"/>
    <col min="6127" max="6128" width="6.5" style="61" bestFit="1" customWidth="1"/>
    <col min="6129" max="6129" width="58.25" style="61" bestFit="1" customWidth="1"/>
    <col min="6130" max="6348" width="9" style="61"/>
    <col min="6349" max="6349" width="26.5" style="61" bestFit="1" customWidth="1"/>
    <col min="6350" max="6350" width="11.375" style="61" bestFit="1" customWidth="1"/>
    <col min="6351" max="6351" width="19.5" style="61" bestFit="1" customWidth="1"/>
    <col min="6352" max="6352" width="17.25" style="61" bestFit="1" customWidth="1"/>
    <col min="6353" max="6353" width="14.625" style="61" bestFit="1" customWidth="1"/>
    <col min="6354" max="6354" width="10.25" style="61" bestFit="1" customWidth="1"/>
    <col min="6355" max="6355" width="14.75" style="61" bestFit="1" customWidth="1"/>
    <col min="6356" max="6356" width="38.25" style="61" bestFit="1" customWidth="1"/>
    <col min="6357" max="6357" width="51.5" style="61" bestFit="1" customWidth="1"/>
    <col min="6358" max="6358" width="5.5" style="61" bestFit="1" customWidth="1"/>
    <col min="6359" max="6359" width="5.25" style="61" bestFit="1" customWidth="1"/>
    <col min="6360" max="6360" width="7.125" style="61" bestFit="1" customWidth="1"/>
    <col min="6361" max="6361" width="9" style="61"/>
    <col min="6362" max="6363" width="9.5" style="61" bestFit="1" customWidth="1"/>
    <col min="6364" max="6364" width="10.25" style="61" bestFit="1" customWidth="1"/>
    <col min="6365" max="6365" width="9.5" style="61" bestFit="1" customWidth="1"/>
    <col min="6366" max="6366" width="16.875" style="61" bestFit="1" customWidth="1"/>
    <col min="6367" max="6367" width="31.75" style="61" bestFit="1" customWidth="1"/>
    <col min="6368" max="6368" width="9" style="61"/>
    <col min="6369" max="6373" width="11.125" style="61" bestFit="1" customWidth="1"/>
    <col min="6374" max="6374" width="9" style="61"/>
    <col min="6375" max="6375" width="15.125" style="61" bestFit="1" customWidth="1"/>
    <col min="6376" max="6376" width="14.25" style="61" bestFit="1" customWidth="1"/>
    <col min="6377" max="6377" width="7.125" style="61" bestFit="1" customWidth="1"/>
    <col min="6378" max="6378" width="9" style="61"/>
    <col min="6379" max="6379" width="25.75" style="61" bestFit="1" customWidth="1"/>
    <col min="6380" max="6380" width="29.125" style="61" bestFit="1" customWidth="1"/>
    <col min="6381" max="6381" width="21.375" style="61" bestFit="1" customWidth="1"/>
    <col min="6382" max="6382" width="9.875" style="61" bestFit="1" customWidth="1"/>
    <col min="6383" max="6384" width="6.5" style="61" bestFit="1" customWidth="1"/>
    <col min="6385" max="6385" width="58.25" style="61" bestFit="1" customWidth="1"/>
    <col min="6386" max="6604" width="9" style="61"/>
    <col min="6605" max="6605" width="26.5" style="61" bestFit="1" customWidth="1"/>
    <col min="6606" max="6606" width="11.375" style="61" bestFit="1" customWidth="1"/>
    <col min="6607" max="6607" width="19.5" style="61" bestFit="1" customWidth="1"/>
    <col min="6608" max="6608" width="17.25" style="61" bestFit="1" customWidth="1"/>
    <col min="6609" max="6609" width="14.625" style="61" bestFit="1" customWidth="1"/>
    <col min="6610" max="6610" width="10.25" style="61" bestFit="1" customWidth="1"/>
    <col min="6611" max="6611" width="14.75" style="61" bestFit="1" customWidth="1"/>
    <col min="6612" max="6612" width="38.25" style="61" bestFit="1" customWidth="1"/>
    <col min="6613" max="6613" width="51.5" style="61" bestFit="1" customWidth="1"/>
    <col min="6614" max="6614" width="5.5" style="61" bestFit="1" customWidth="1"/>
    <col min="6615" max="6615" width="5.25" style="61" bestFit="1" customWidth="1"/>
    <col min="6616" max="6616" width="7.125" style="61" bestFit="1" customWidth="1"/>
    <col min="6617" max="6617" width="9" style="61"/>
    <col min="6618" max="6619" width="9.5" style="61" bestFit="1" customWidth="1"/>
    <col min="6620" max="6620" width="10.25" style="61" bestFit="1" customWidth="1"/>
    <col min="6621" max="6621" width="9.5" style="61" bestFit="1" customWidth="1"/>
    <col min="6622" max="6622" width="16.875" style="61" bestFit="1" customWidth="1"/>
    <col min="6623" max="6623" width="31.75" style="61" bestFit="1" customWidth="1"/>
    <col min="6624" max="6624" width="9" style="61"/>
    <col min="6625" max="6629" width="11.125" style="61" bestFit="1" customWidth="1"/>
    <col min="6630" max="6630" width="9" style="61"/>
    <col min="6631" max="6631" width="15.125" style="61" bestFit="1" customWidth="1"/>
    <col min="6632" max="6632" width="14.25" style="61" bestFit="1" customWidth="1"/>
    <col min="6633" max="6633" width="7.125" style="61" bestFit="1" customWidth="1"/>
    <col min="6634" max="6634" width="9" style="61"/>
    <col min="6635" max="6635" width="25.75" style="61" bestFit="1" customWidth="1"/>
    <col min="6636" max="6636" width="29.125" style="61" bestFit="1" customWidth="1"/>
    <col min="6637" max="6637" width="21.375" style="61" bestFit="1" customWidth="1"/>
    <col min="6638" max="6638" width="9.875" style="61" bestFit="1" customWidth="1"/>
    <col min="6639" max="6640" width="6.5" style="61" bestFit="1" customWidth="1"/>
    <col min="6641" max="6641" width="58.25" style="61" bestFit="1" customWidth="1"/>
    <col min="6642" max="6860" width="9" style="61"/>
    <col min="6861" max="6861" width="26.5" style="61" bestFit="1" customWidth="1"/>
    <col min="6862" max="6862" width="11.375" style="61" bestFit="1" customWidth="1"/>
    <col min="6863" max="6863" width="19.5" style="61" bestFit="1" customWidth="1"/>
    <col min="6864" max="6864" width="17.25" style="61" bestFit="1" customWidth="1"/>
    <col min="6865" max="6865" width="14.625" style="61" bestFit="1" customWidth="1"/>
    <col min="6866" max="6866" width="10.25" style="61" bestFit="1" customWidth="1"/>
    <col min="6867" max="6867" width="14.75" style="61" bestFit="1" customWidth="1"/>
    <col min="6868" max="6868" width="38.25" style="61" bestFit="1" customWidth="1"/>
    <col min="6869" max="6869" width="51.5" style="61" bestFit="1" customWidth="1"/>
    <col min="6870" max="6870" width="5.5" style="61" bestFit="1" customWidth="1"/>
    <col min="6871" max="6871" width="5.25" style="61" bestFit="1" customWidth="1"/>
    <col min="6872" max="6872" width="7.125" style="61" bestFit="1" customWidth="1"/>
    <col min="6873" max="6873" width="9" style="61"/>
    <col min="6874" max="6875" width="9.5" style="61" bestFit="1" customWidth="1"/>
    <col min="6876" max="6876" width="10.25" style="61" bestFit="1" customWidth="1"/>
    <col min="6877" max="6877" width="9.5" style="61" bestFit="1" customWidth="1"/>
    <col min="6878" max="6878" width="16.875" style="61" bestFit="1" customWidth="1"/>
    <col min="6879" max="6879" width="31.75" style="61" bestFit="1" customWidth="1"/>
    <col min="6880" max="6880" width="9" style="61"/>
    <col min="6881" max="6885" width="11.125" style="61" bestFit="1" customWidth="1"/>
    <col min="6886" max="6886" width="9" style="61"/>
    <col min="6887" max="6887" width="15.125" style="61" bestFit="1" customWidth="1"/>
    <col min="6888" max="6888" width="14.25" style="61" bestFit="1" customWidth="1"/>
    <col min="6889" max="6889" width="7.125" style="61" bestFit="1" customWidth="1"/>
    <col min="6890" max="6890" width="9" style="61"/>
    <col min="6891" max="6891" width="25.75" style="61" bestFit="1" customWidth="1"/>
    <col min="6892" max="6892" width="29.125" style="61" bestFit="1" customWidth="1"/>
    <col min="6893" max="6893" width="21.375" style="61" bestFit="1" customWidth="1"/>
    <col min="6894" max="6894" width="9.875" style="61" bestFit="1" customWidth="1"/>
    <col min="6895" max="6896" width="6.5" style="61" bestFit="1" customWidth="1"/>
    <col min="6897" max="6897" width="58.25" style="61" bestFit="1" customWidth="1"/>
    <col min="6898" max="7116" width="9" style="61"/>
    <col min="7117" max="7117" width="26.5" style="61" bestFit="1" customWidth="1"/>
    <col min="7118" max="7118" width="11.375" style="61" bestFit="1" customWidth="1"/>
    <col min="7119" max="7119" width="19.5" style="61" bestFit="1" customWidth="1"/>
    <col min="7120" max="7120" width="17.25" style="61" bestFit="1" customWidth="1"/>
    <col min="7121" max="7121" width="14.625" style="61" bestFit="1" customWidth="1"/>
    <col min="7122" max="7122" width="10.25" style="61" bestFit="1" customWidth="1"/>
    <col min="7123" max="7123" width="14.75" style="61" bestFit="1" customWidth="1"/>
    <col min="7124" max="7124" width="38.25" style="61" bestFit="1" customWidth="1"/>
    <col min="7125" max="7125" width="51.5" style="61" bestFit="1" customWidth="1"/>
    <col min="7126" max="7126" width="5.5" style="61" bestFit="1" customWidth="1"/>
    <col min="7127" max="7127" width="5.25" style="61" bestFit="1" customWidth="1"/>
    <col min="7128" max="7128" width="7.125" style="61" bestFit="1" customWidth="1"/>
    <col min="7129" max="7129" width="9" style="61"/>
    <col min="7130" max="7131" width="9.5" style="61" bestFit="1" customWidth="1"/>
    <col min="7132" max="7132" width="10.25" style="61" bestFit="1" customWidth="1"/>
    <col min="7133" max="7133" width="9.5" style="61" bestFit="1" customWidth="1"/>
    <col min="7134" max="7134" width="16.875" style="61" bestFit="1" customWidth="1"/>
    <col min="7135" max="7135" width="31.75" style="61" bestFit="1" customWidth="1"/>
    <col min="7136" max="7136" width="9" style="61"/>
    <col min="7137" max="7141" width="11.125" style="61" bestFit="1" customWidth="1"/>
    <col min="7142" max="7142" width="9" style="61"/>
    <col min="7143" max="7143" width="15.125" style="61" bestFit="1" customWidth="1"/>
    <col min="7144" max="7144" width="14.25" style="61" bestFit="1" customWidth="1"/>
    <col min="7145" max="7145" width="7.125" style="61" bestFit="1" customWidth="1"/>
    <col min="7146" max="7146" width="9" style="61"/>
    <col min="7147" max="7147" width="25.75" style="61" bestFit="1" customWidth="1"/>
    <col min="7148" max="7148" width="29.125" style="61" bestFit="1" customWidth="1"/>
    <col min="7149" max="7149" width="21.375" style="61" bestFit="1" customWidth="1"/>
    <col min="7150" max="7150" width="9.875" style="61" bestFit="1" customWidth="1"/>
    <col min="7151" max="7152" width="6.5" style="61" bestFit="1" customWidth="1"/>
    <col min="7153" max="7153" width="58.25" style="61" bestFit="1" customWidth="1"/>
    <col min="7154" max="7372" width="9" style="61"/>
    <col min="7373" max="7373" width="26.5" style="61" bestFit="1" customWidth="1"/>
    <col min="7374" max="7374" width="11.375" style="61" bestFit="1" customWidth="1"/>
    <col min="7375" max="7375" width="19.5" style="61" bestFit="1" customWidth="1"/>
    <col min="7376" max="7376" width="17.25" style="61" bestFit="1" customWidth="1"/>
    <col min="7377" max="7377" width="14.625" style="61" bestFit="1" customWidth="1"/>
    <col min="7378" max="7378" width="10.25" style="61" bestFit="1" customWidth="1"/>
    <col min="7379" max="7379" width="14.75" style="61" bestFit="1" customWidth="1"/>
    <col min="7380" max="7380" width="38.25" style="61" bestFit="1" customWidth="1"/>
    <col min="7381" max="7381" width="51.5" style="61" bestFit="1" customWidth="1"/>
    <col min="7382" max="7382" width="5.5" style="61" bestFit="1" customWidth="1"/>
    <col min="7383" max="7383" width="5.25" style="61" bestFit="1" customWidth="1"/>
    <col min="7384" max="7384" width="7.125" style="61" bestFit="1" customWidth="1"/>
    <col min="7385" max="7385" width="9" style="61"/>
    <col min="7386" max="7387" width="9.5" style="61" bestFit="1" customWidth="1"/>
    <col min="7388" max="7388" width="10.25" style="61" bestFit="1" customWidth="1"/>
    <col min="7389" max="7389" width="9.5" style="61" bestFit="1" customWidth="1"/>
    <col min="7390" max="7390" width="16.875" style="61" bestFit="1" customWidth="1"/>
    <col min="7391" max="7391" width="31.75" style="61" bestFit="1" customWidth="1"/>
    <col min="7392" max="7392" width="9" style="61"/>
    <col min="7393" max="7397" width="11.125" style="61" bestFit="1" customWidth="1"/>
    <col min="7398" max="7398" width="9" style="61"/>
    <col min="7399" max="7399" width="15.125" style="61" bestFit="1" customWidth="1"/>
    <col min="7400" max="7400" width="14.25" style="61" bestFit="1" customWidth="1"/>
    <col min="7401" max="7401" width="7.125" style="61" bestFit="1" customWidth="1"/>
    <col min="7402" max="7402" width="9" style="61"/>
    <col min="7403" max="7403" width="25.75" style="61" bestFit="1" customWidth="1"/>
    <col min="7404" max="7404" width="29.125" style="61" bestFit="1" customWidth="1"/>
    <col min="7405" max="7405" width="21.375" style="61" bestFit="1" customWidth="1"/>
    <col min="7406" max="7406" width="9.875" style="61" bestFit="1" customWidth="1"/>
    <col min="7407" max="7408" width="6.5" style="61" bestFit="1" customWidth="1"/>
    <col min="7409" max="7409" width="58.25" style="61" bestFit="1" customWidth="1"/>
    <col min="7410" max="7628" width="9" style="61"/>
    <col min="7629" max="7629" width="26.5" style="61" bestFit="1" customWidth="1"/>
    <col min="7630" max="7630" width="11.375" style="61" bestFit="1" customWidth="1"/>
    <col min="7631" max="7631" width="19.5" style="61" bestFit="1" customWidth="1"/>
    <col min="7632" max="7632" width="17.25" style="61" bestFit="1" customWidth="1"/>
    <col min="7633" max="7633" width="14.625" style="61" bestFit="1" customWidth="1"/>
    <col min="7634" max="7634" width="10.25" style="61" bestFit="1" customWidth="1"/>
    <col min="7635" max="7635" width="14.75" style="61" bestFit="1" customWidth="1"/>
    <col min="7636" max="7636" width="38.25" style="61" bestFit="1" customWidth="1"/>
    <col min="7637" max="7637" width="51.5" style="61" bestFit="1" customWidth="1"/>
    <col min="7638" max="7638" width="5.5" style="61" bestFit="1" customWidth="1"/>
    <col min="7639" max="7639" width="5.25" style="61" bestFit="1" customWidth="1"/>
    <col min="7640" max="7640" width="7.125" style="61" bestFit="1" customWidth="1"/>
    <col min="7641" max="7641" width="9" style="61"/>
    <col min="7642" max="7643" width="9.5" style="61" bestFit="1" customWidth="1"/>
    <col min="7644" max="7644" width="10.25" style="61" bestFit="1" customWidth="1"/>
    <col min="7645" max="7645" width="9.5" style="61" bestFit="1" customWidth="1"/>
    <col min="7646" max="7646" width="16.875" style="61" bestFit="1" customWidth="1"/>
    <col min="7647" max="7647" width="31.75" style="61" bestFit="1" customWidth="1"/>
    <col min="7648" max="7648" width="9" style="61"/>
    <col min="7649" max="7653" width="11.125" style="61" bestFit="1" customWidth="1"/>
    <col min="7654" max="7654" width="9" style="61"/>
    <col min="7655" max="7655" width="15.125" style="61" bestFit="1" customWidth="1"/>
    <col min="7656" max="7656" width="14.25" style="61" bestFit="1" customWidth="1"/>
    <col min="7657" max="7657" width="7.125" style="61" bestFit="1" customWidth="1"/>
    <col min="7658" max="7658" width="9" style="61"/>
    <col min="7659" max="7659" width="25.75" style="61" bestFit="1" customWidth="1"/>
    <col min="7660" max="7660" width="29.125" style="61" bestFit="1" customWidth="1"/>
    <col min="7661" max="7661" width="21.375" style="61" bestFit="1" customWidth="1"/>
    <col min="7662" max="7662" width="9.875" style="61" bestFit="1" customWidth="1"/>
    <col min="7663" max="7664" width="6.5" style="61" bestFit="1" customWidth="1"/>
    <col min="7665" max="7665" width="58.25" style="61" bestFit="1" customWidth="1"/>
    <col min="7666" max="7884" width="9" style="61"/>
    <col min="7885" max="7885" width="26.5" style="61" bestFit="1" customWidth="1"/>
    <col min="7886" max="7886" width="11.375" style="61" bestFit="1" customWidth="1"/>
    <col min="7887" max="7887" width="19.5" style="61" bestFit="1" customWidth="1"/>
    <col min="7888" max="7888" width="17.25" style="61" bestFit="1" customWidth="1"/>
    <col min="7889" max="7889" width="14.625" style="61" bestFit="1" customWidth="1"/>
    <col min="7890" max="7890" width="10.25" style="61" bestFit="1" customWidth="1"/>
    <col min="7891" max="7891" width="14.75" style="61" bestFit="1" customWidth="1"/>
    <col min="7892" max="7892" width="38.25" style="61" bestFit="1" customWidth="1"/>
    <col min="7893" max="7893" width="51.5" style="61" bestFit="1" customWidth="1"/>
    <col min="7894" max="7894" width="5.5" style="61" bestFit="1" customWidth="1"/>
    <col min="7895" max="7895" width="5.25" style="61" bestFit="1" customWidth="1"/>
    <col min="7896" max="7896" width="7.125" style="61" bestFit="1" customWidth="1"/>
    <col min="7897" max="7897" width="9" style="61"/>
    <col min="7898" max="7899" width="9.5" style="61" bestFit="1" customWidth="1"/>
    <col min="7900" max="7900" width="10.25" style="61" bestFit="1" customWidth="1"/>
    <col min="7901" max="7901" width="9.5" style="61" bestFit="1" customWidth="1"/>
    <col min="7902" max="7902" width="16.875" style="61" bestFit="1" customWidth="1"/>
    <col min="7903" max="7903" width="31.75" style="61" bestFit="1" customWidth="1"/>
    <col min="7904" max="7904" width="9" style="61"/>
    <col min="7905" max="7909" width="11.125" style="61" bestFit="1" customWidth="1"/>
    <col min="7910" max="7910" width="9" style="61"/>
    <col min="7911" max="7911" width="15.125" style="61" bestFit="1" customWidth="1"/>
    <col min="7912" max="7912" width="14.25" style="61" bestFit="1" customWidth="1"/>
    <col min="7913" max="7913" width="7.125" style="61" bestFit="1" customWidth="1"/>
    <col min="7914" max="7914" width="9" style="61"/>
    <col min="7915" max="7915" width="25.75" style="61" bestFit="1" customWidth="1"/>
    <col min="7916" max="7916" width="29.125" style="61" bestFit="1" customWidth="1"/>
    <col min="7917" max="7917" width="21.375" style="61" bestFit="1" customWidth="1"/>
    <col min="7918" max="7918" width="9.875" style="61" bestFit="1" customWidth="1"/>
    <col min="7919" max="7920" width="6.5" style="61" bestFit="1" customWidth="1"/>
    <col min="7921" max="7921" width="58.25" style="61" bestFit="1" customWidth="1"/>
    <col min="7922" max="8140" width="9" style="61"/>
    <col min="8141" max="8141" width="26.5" style="61" bestFit="1" customWidth="1"/>
    <col min="8142" max="8142" width="11.375" style="61" bestFit="1" customWidth="1"/>
    <col min="8143" max="8143" width="19.5" style="61" bestFit="1" customWidth="1"/>
    <col min="8144" max="8144" width="17.25" style="61" bestFit="1" customWidth="1"/>
    <col min="8145" max="8145" width="14.625" style="61" bestFit="1" customWidth="1"/>
    <col min="8146" max="8146" width="10.25" style="61" bestFit="1" customWidth="1"/>
    <col min="8147" max="8147" width="14.75" style="61" bestFit="1" customWidth="1"/>
    <col min="8148" max="8148" width="38.25" style="61" bestFit="1" customWidth="1"/>
    <col min="8149" max="8149" width="51.5" style="61" bestFit="1" customWidth="1"/>
    <col min="8150" max="8150" width="5.5" style="61" bestFit="1" customWidth="1"/>
    <col min="8151" max="8151" width="5.25" style="61" bestFit="1" customWidth="1"/>
    <col min="8152" max="8152" width="7.125" style="61" bestFit="1" customWidth="1"/>
    <col min="8153" max="8153" width="9" style="61"/>
    <col min="8154" max="8155" width="9.5" style="61" bestFit="1" customWidth="1"/>
    <col min="8156" max="8156" width="10.25" style="61" bestFit="1" customWidth="1"/>
    <col min="8157" max="8157" width="9.5" style="61" bestFit="1" customWidth="1"/>
    <col min="8158" max="8158" width="16.875" style="61" bestFit="1" customWidth="1"/>
    <col min="8159" max="8159" width="31.75" style="61" bestFit="1" customWidth="1"/>
    <col min="8160" max="8160" width="9" style="61"/>
    <col min="8161" max="8165" width="11.125" style="61" bestFit="1" customWidth="1"/>
    <col min="8166" max="8166" width="9" style="61"/>
    <col min="8167" max="8167" width="15.125" style="61" bestFit="1" customWidth="1"/>
    <col min="8168" max="8168" width="14.25" style="61" bestFit="1" customWidth="1"/>
    <col min="8169" max="8169" width="7.125" style="61" bestFit="1" customWidth="1"/>
    <col min="8170" max="8170" width="9" style="61"/>
    <col min="8171" max="8171" width="25.75" style="61" bestFit="1" customWidth="1"/>
    <col min="8172" max="8172" width="29.125" style="61" bestFit="1" customWidth="1"/>
    <col min="8173" max="8173" width="21.375" style="61" bestFit="1" customWidth="1"/>
    <col min="8174" max="8174" width="9.875" style="61" bestFit="1" customWidth="1"/>
    <col min="8175" max="8176" width="6.5" style="61" bestFit="1" customWidth="1"/>
    <col min="8177" max="8177" width="58.25" style="61" bestFit="1" customWidth="1"/>
    <col min="8178" max="8396" width="9" style="61"/>
    <col min="8397" max="8397" width="26.5" style="61" bestFit="1" customWidth="1"/>
    <col min="8398" max="8398" width="11.375" style="61" bestFit="1" customWidth="1"/>
    <col min="8399" max="8399" width="19.5" style="61" bestFit="1" customWidth="1"/>
    <col min="8400" max="8400" width="17.25" style="61" bestFit="1" customWidth="1"/>
    <col min="8401" max="8401" width="14.625" style="61" bestFit="1" customWidth="1"/>
    <col min="8402" max="8402" width="10.25" style="61" bestFit="1" customWidth="1"/>
    <col min="8403" max="8403" width="14.75" style="61" bestFit="1" customWidth="1"/>
    <col min="8404" max="8404" width="38.25" style="61" bestFit="1" customWidth="1"/>
    <col min="8405" max="8405" width="51.5" style="61" bestFit="1" customWidth="1"/>
    <col min="8406" max="8406" width="5.5" style="61" bestFit="1" customWidth="1"/>
    <col min="8407" max="8407" width="5.25" style="61" bestFit="1" customWidth="1"/>
    <col min="8408" max="8408" width="7.125" style="61" bestFit="1" customWidth="1"/>
    <col min="8409" max="8409" width="9" style="61"/>
    <col min="8410" max="8411" width="9.5" style="61" bestFit="1" customWidth="1"/>
    <col min="8412" max="8412" width="10.25" style="61" bestFit="1" customWidth="1"/>
    <col min="8413" max="8413" width="9.5" style="61" bestFit="1" customWidth="1"/>
    <col min="8414" max="8414" width="16.875" style="61" bestFit="1" customWidth="1"/>
    <col min="8415" max="8415" width="31.75" style="61" bestFit="1" customWidth="1"/>
    <col min="8416" max="8416" width="9" style="61"/>
    <col min="8417" max="8421" width="11.125" style="61" bestFit="1" customWidth="1"/>
    <col min="8422" max="8422" width="9" style="61"/>
    <col min="8423" max="8423" width="15.125" style="61" bestFit="1" customWidth="1"/>
    <col min="8424" max="8424" width="14.25" style="61" bestFit="1" customWidth="1"/>
    <col min="8425" max="8425" width="7.125" style="61" bestFit="1" customWidth="1"/>
    <col min="8426" max="8426" width="9" style="61"/>
    <col min="8427" max="8427" width="25.75" style="61" bestFit="1" customWidth="1"/>
    <col min="8428" max="8428" width="29.125" style="61" bestFit="1" customWidth="1"/>
    <col min="8429" max="8429" width="21.375" style="61" bestFit="1" customWidth="1"/>
    <col min="8430" max="8430" width="9.875" style="61" bestFit="1" customWidth="1"/>
    <col min="8431" max="8432" width="6.5" style="61" bestFit="1" customWidth="1"/>
    <col min="8433" max="8433" width="58.25" style="61" bestFit="1" customWidth="1"/>
    <col min="8434" max="8652" width="9" style="61"/>
    <col min="8653" max="8653" width="26.5" style="61" bestFit="1" customWidth="1"/>
    <col min="8654" max="8654" width="11.375" style="61" bestFit="1" customWidth="1"/>
    <col min="8655" max="8655" width="19.5" style="61" bestFit="1" customWidth="1"/>
    <col min="8656" max="8656" width="17.25" style="61" bestFit="1" customWidth="1"/>
    <col min="8657" max="8657" width="14.625" style="61" bestFit="1" customWidth="1"/>
    <col min="8658" max="8658" width="10.25" style="61" bestFit="1" customWidth="1"/>
    <col min="8659" max="8659" width="14.75" style="61" bestFit="1" customWidth="1"/>
    <col min="8660" max="8660" width="38.25" style="61" bestFit="1" customWidth="1"/>
    <col min="8661" max="8661" width="51.5" style="61" bestFit="1" customWidth="1"/>
    <col min="8662" max="8662" width="5.5" style="61" bestFit="1" customWidth="1"/>
    <col min="8663" max="8663" width="5.25" style="61" bestFit="1" customWidth="1"/>
    <col min="8664" max="8664" width="7.125" style="61" bestFit="1" customWidth="1"/>
    <col min="8665" max="8665" width="9" style="61"/>
    <col min="8666" max="8667" width="9.5" style="61" bestFit="1" customWidth="1"/>
    <col min="8668" max="8668" width="10.25" style="61" bestFit="1" customWidth="1"/>
    <col min="8669" max="8669" width="9.5" style="61" bestFit="1" customWidth="1"/>
    <col min="8670" max="8670" width="16.875" style="61" bestFit="1" customWidth="1"/>
    <col min="8671" max="8671" width="31.75" style="61" bestFit="1" customWidth="1"/>
    <col min="8672" max="8672" width="9" style="61"/>
    <col min="8673" max="8677" width="11.125" style="61" bestFit="1" customWidth="1"/>
    <col min="8678" max="8678" width="9" style="61"/>
    <col min="8679" max="8679" width="15.125" style="61" bestFit="1" customWidth="1"/>
    <col min="8680" max="8680" width="14.25" style="61" bestFit="1" customWidth="1"/>
    <col min="8681" max="8681" width="7.125" style="61" bestFit="1" customWidth="1"/>
    <col min="8682" max="8682" width="9" style="61"/>
    <col min="8683" max="8683" width="25.75" style="61" bestFit="1" customWidth="1"/>
    <col min="8684" max="8684" width="29.125" style="61" bestFit="1" customWidth="1"/>
    <col min="8685" max="8685" width="21.375" style="61" bestFit="1" customWidth="1"/>
    <col min="8686" max="8686" width="9.875" style="61" bestFit="1" customWidth="1"/>
    <col min="8687" max="8688" width="6.5" style="61" bestFit="1" customWidth="1"/>
    <col min="8689" max="8689" width="58.25" style="61" bestFit="1" customWidth="1"/>
    <col min="8690" max="8908" width="9" style="61"/>
    <col min="8909" max="8909" width="26.5" style="61" bestFit="1" customWidth="1"/>
    <col min="8910" max="8910" width="11.375" style="61" bestFit="1" customWidth="1"/>
    <col min="8911" max="8911" width="19.5" style="61" bestFit="1" customWidth="1"/>
    <col min="8912" max="8912" width="17.25" style="61" bestFit="1" customWidth="1"/>
    <col min="8913" max="8913" width="14.625" style="61" bestFit="1" customWidth="1"/>
    <col min="8914" max="8914" width="10.25" style="61" bestFit="1" customWidth="1"/>
    <col min="8915" max="8915" width="14.75" style="61" bestFit="1" customWidth="1"/>
    <col min="8916" max="8916" width="38.25" style="61" bestFit="1" customWidth="1"/>
    <col min="8917" max="8917" width="51.5" style="61" bestFit="1" customWidth="1"/>
    <col min="8918" max="8918" width="5.5" style="61" bestFit="1" customWidth="1"/>
    <col min="8919" max="8919" width="5.25" style="61" bestFit="1" customWidth="1"/>
    <col min="8920" max="8920" width="7.125" style="61" bestFit="1" customWidth="1"/>
    <col min="8921" max="8921" width="9" style="61"/>
    <col min="8922" max="8923" width="9.5" style="61" bestFit="1" customWidth="1"/>
    <col min="8924" max="8924" width="10.25" style="61" bestFit="1" customWidth="1"/>
    <col min="8925" max="8925" width="9.5" style="61" bestFit="1" customWidth="1"/>
    <col min="8926" max="8926" width="16.875" style="61" bestFit="1" customWidth="1"/>
    <col min="8927" max="8927" width="31.75" style="61" bestFit="1" customWidth="1"/>
    <col min="8928" max="8928" width="9" style="61"/>
    <col min="8929" max="8933" width="11.125" style="61" bestFit="1" customWidth="1"/>
    <col min="8934" max="8934" width="9" style="61"/>
    <col min="8935" max="8935" width="15.125" style="61" bestFit="1" customWidth="1"/>
    <col min="8936" max="8936" width="14.25" style="61" bestFit="1" customWidth="1"/>
    <col min="8937" max="8937" width="7.125" style="61" bestFit="1" customWidth="1"/>
    <col min="8938" max="8938" width="9" style="61"/>
    <col min="8939" max="8939" width="25.75" style="61" bestFit="1" customWidth="1"/>
    <col min="8940" max="8940" width="29.125" style="61" bestFit="1" customWidth="1"/>
    <col min="8941" max="8941" width="21.375" style="61" bestFit="1" customWidth="1"/>
    <col min="8942" max="8942" width="9.875" style="61" bestFit="1" customWidth="1"/>
    <col min="8943" max="8944" width="6.5" style="61" bestFit="1" customWidth="1"/>
    <col min="8945" max="8945" width="58.25" style="61" bestFit="1" customWidth="1"/>
    <col min="8946" max="9164" width="9" style="61"/>
    <col min="9165" max="9165" width="26.5" style="61" bestFit="1" customWidth="1"/>
    <col min="9166" max="9166" width="11.375" style="61" bestFit="1" customWidth="1"/>
    <col min="9167" max="9167" width="19.5" style="61" bestFit="1" customWidth="1"/>
    <col min="9168" max="9168" width="17.25" style="61" bestFit="1" customWidth="1"/>
    <col min="9169" max="9169" width="14.625" style="61" bestFit="1" customWidth="1"/>
    <col min="9170" max="9170" width="10.25" style="61" bestFit="1" customWidth="1"/>
    <col min="9171" max="9171" width="14.75" style="61" bestFit="1" customWidth="1"/>
    <col min="9172" max="9172" width="38.25" style="61" bestFit="1" customWidth="1"/>
    <col min="9173" max="9173" width="51.5" style="61" bestFit="1" customWidth="1"/>
    <col min="9174" max="9174" width="5.5" style="61" bestFit="1" customWidth="1"/>
    <col min="9175" max="9175" width="5.25" style="61" bestFit="1" customWidth="1"/>
    <col min="9176" max="9176" width="7.125" style="61" bestFit="1" customWidth="1"/>
    <col min="9177" max="9177" width="9" style="61"/>
    <col min="9178" max="9179" width="9.5" style="61" bestFit="1" customWidth="1"/>
    <col min="9180" max="9180" width="10.25" style="61" bestFit="1" customWidth="1"/>
    <col min="9181" max="9181" width="9.5" style="61" bestFit="1" customWidth="1"/>
    <col min="9182" max="9182" width="16.875" style="61" bestFit="1" customWidth="1"/>
    <col min="9183" max="9183" width="31.75" style="61" bestFit="1" customWidth="1"/>
    <col min="9184" max="9184" width="9" style="61"/>
    <col min="9185" max="9189" width="11.125" style="61" bestFit="1" customWidth="1"/>
    <col min="9190" max="9190" width="9" style="61"/>
    <col min="9191" max="9191" width="15.125" style="61" bestFit="1" customWidth="1"/>
    <col min="9192" max="9192" width="14.25" style="61" bestFit="1" customWidth="1"/>
    <col min="9193" max="9193" width="7.125" style="61" bestFit="1" customWidth="1"/>
    <col min="9194" max="9194" width="9" style="61"/>
    <col min="9195" max="9195" width="25.75" style="61" bestFit="1" customWidth="1"/>
    <col min="9196" max="9196" width="29.125" style="61" bestFit="1" customWidth="1"/>
    <col min="9197" max="9197" width="21.375" style="61" bestFit="1" customWidth="1"/>
    <col min="9198" max="9198" width="9.875" style="61" bestFit="1" customWidth="1"/>
    <col min="9199" max="9200" width="6.5" style="61" bestFit="1" customWidth="1"/>
    <col min="9201" max="9201" width="58.25" style="61" bestFit="1" customWidth="1"/>
    <col min="9202" max="9420" width="9" style="61"/>
    <col min="9421" max="9421" width="26.5" style="61" bestFit="1" customWidth="1"/>
    <col min="9422" max="9422" width="11.375" style="61" bestFit="1" customWidth="1"/>
    <col min="9423" max="9423" width="19.5" style="61" bestFit="1" customWidth="1"/>
    <col min="9424" max="9424" width="17.25" style="61" bestFit="1" customWidth="1"/>
    <col min="9425" max="9425" width="14.625" style="61" bestFit="1" customWidth="1"/>
    <col min="9426" max="9426" width="10.25" style="61" bestFit="1" customWidth="1"/>
    <col min="9427" max="9427" width="14.75" style="61" bestFit="1" customWidth="1"/>
    <col min="9428" max="9428" width="38.25" style="61" bestFit="1" customWidth="1"/>
    <col min="9429" max="9429" width="51.5" style="61" bestFit="1" customWidth="1"/>
    <col min="9430" max="9430" width="5.5" style="61" bestFit="1" customWidth="1"/>
    <col min="9431" max="9431" width="5.25" style="61" bestFit="1" customWidth="1"/>
    <col min="9432" max="9432" width="7.125" style="61" bestFit="1" customWidth="1"/>
    <col min="9433" max="9433" width="9" style="61"/>
    <col min="9434" max="9435" width="9.5" style="61" bestFit="1" customWidth="1"/>
    <col min="9436" max="9436" width="10.25" style="61" bestFit="1" customWidth="1"/>
    <col min="9437" max="9437" width="9.5" style="61" bestFit="1" customWidth="1"/>
    <col min="9438" max="9438" width="16.875" style="61" bestFit="1" customWidth="1"/>
    <col min="9439" max="9439" width="31.75" style="61" bestFit="1" customWidth="1"/>
    <col min="9440" max="9440" width="9" style="61"/>
    <col min="9441" max="9445" width="11.125" style="61" bestFit="1" customWidth="1"/>
    <col min="9446" max="9446" width="9" style="61"/>
    <col min="9447" max="9447" width="15.125" style="61" bestFit="1" customWidth="1"/>
    <col min="9448" max="9448" width="14.25" style="61" bestFit="1" customWidth="1"/>
    <col min="9449" max="9449" width="7.125" style="61" bestFit="1" customWidth="1"/>
    <col min="9450" max="9450" width="9" style="61"/>
    <col min="9451" max="9451" width="25.75" style="61" bestFit="1" customWidth="1"/>
    <col min="9452" max="9452" width="29.125" style="61" bestFit="1" customWidth="1"/>
    <col min="9453" max="9453" width="21.375" style="61" bestFit="1" customWidth="1"/>
    <col min="9454" max="9454" width="9.875" style="61" bestFit="1" customWidth="1"/>
    <col min="9455" max="9456" width="6.5" style="61" bestFit="1" customWidth="1"/>
    <col min="9457" max="9457" width="58.25" style="61" bestFit="1" customWidth="1"/>
    <col min="9458" max="9676" width="9" style="61"/>
    <col min="9677" max="9677" width="26.5" style="61" bestFit="1" customWidth="1"/>
    <col min="9678" max="9678" width="11.375" style="61" bestFit="1" customWidth="1"/>
    <col min="9679" max="9679" width="19.5" style="61" bestFit="1" customWidth="1"/>
    <col min="9680" max="9680" width="17.25" style="61" bestFit="1" customWidth="1"/>
    <col min="9681" max="9681" width="14.625" style="61" bestFit="1" customWidth="1"/>
    <col min="9682" max="9682" width="10.25" style="61" bestFit="1" customWidth="1"/>
    <col min="9683" max="9683" width="14.75" style="61" bestFit="1" customWidth="1"/>
    <col min="9684" max="9684" width="38.25" style="61" bestFit="1" customWidth="1"/>
    <col min="9685" max="9685" width="51.5" style="61" bestFit="1" customWidth="1"/>
    <col min="9686" max="9686" width="5.5" style="61" bestFit="1" customWidth="1"/>
    <col min="9687" max="9687" width="5.25" style="61" bestFit="1" customWidth="1"/>
    <col min="9688" max="9688" width="7.125" style="61" bestFit="1" customWidth="1"/>
    <col min="9689" max="9689" width="9" style="61"/>
    <col min="9690" max="9691" width="9.5" style="61" bestFit="1" customWidth="1"/>
    <col min="9692" max="9692" width="10.25" style="61" bestFit="1" customWidth="1"/>
    <col min="9693" max="9693" width="9.5" style="61" bestFit="1" customWidth="1"/>
    <col min="9694" max="9694" width="16.875" style="61" bestFit="1" customWidth="1"/>
    <col min="9695" max="9695" width="31.75" style="61" bestFit="1" customWidth="1"/>
    <col min="9696" max="9696" width="9" style="61"/>
    <col min="9697" max="9701" width="11.125" style="61" bestFit="1" customWidth="1"/>
    <col min="9702" max="9702" width="9" style="61"/>
    <col min="9703" max="9703" width="15.125" style="61" bestFit="1" customWidth="1"/>
    <col min="9704" max="9704" width="14.25" style="61" bestFit="1" customWidth="1"/>
    <col min="9705" max="9705" width="7.125" style="61" bestFit="1" customWidth="1"/>
    <col min="9706" max="9706" width="9" style="61"/>
    <col min="9707" max="9707" width="25.75" style="61" bestFit="1" customWidth="1"/>
    <col min="9708" max="9708" width="29.125" style="61" bestFit="1" customWidth="1"/>
    <col min="9709" max="9709" width="21.375" style="61" bestFit="1" customWidth="1"/>
    <col min="9710" max="9710" width="9.875" style="61" bestFit="1" customWidth="1"/>
    <col min="9711" max="9712" width="6.5" style="61" bestFit="1" customWidth="1"/>
    <col min="9713" max="9713" width="58.25" style="61" bestFit="1" customWidth="1"/>
    <col min="9714" max="9932" width="9" style="61"/>
    <col min="9933" max="9933" width="26.5" style="61" bestFit="1" customWidth="1"/>
    <col min="9934" max="9934" width="11.375" style="61" bestFit="1" customWidth="1"/>
    <col min="9935" max="9935" width="19.5" style="61" bestFit="1" customWidth="1"/>
    <col min="9936" max="9936" width="17.25" style="61" bestFit="1" customWidth="1"/>
    <col min="9937" max="9937" width="14.625" style="61" bestFit="1" customWidth="1"/>
    <col min="9938" max="9938" width="10.25" style="61" bestFit="1" customWidth="1"/>
    <col min="9939" max="9939" width="14.75" style="61" bestFit="1" customWidth="1"/>
    <col min="9940" max="9940" width="38.25" style="61" bestFit="1" customWidth="1"/>
    <col min="9941" max="9941" width="51.5" style="61" bestFit="1" customWidth="1"/>
    <col min="9942" max="9942" width="5.5" style="61" bestFit="1" customWidth="1"/>
    <col min="9943" max="9943" width="5.25" style="61" bestFit="1" customWidth="1"/>
    <col min="9944" max="9944" width="7.125" style="61" bestFit="1" customWidth="1"/>
    <col min="9945" max="9945" width="9" style="61"/>
    <col min="9946" max="9947" width="9.5" style="61" bestFit="1" customWidth="1"/>
    <col min="9948" max="9948" width="10.25" style="61" bestFit="1" customWidth="1"/>
    <col min="9949" max="9949" width="9.5" style="61" bestFit="1" customWidth="1"/>
    <col min="9950" max="9950" width="16.875" style="61" bestFit="1" customWidth="1"/>
    <col min="9951" max="9951" width="31.75" style="61" bestFit="1" customWidth="1"/>
    <col min="9952" max="9952" width="9" style="61"/>
    <col min="9953" max="9957" width="11.125" style="61" bestFit="1" customWidth="1"/>
    <col min="9958" max="9958" width="9" style="61"/>
    <col min="9959" max="9959" width="15.125" style="61" bestFit="1" customWidth="1"/>
    <col min="9960" max="9960" width="14.25" style="61" bestFit="1" customWidth="1"/>
    <col min="9961" max="9961" width="7.125" style="61" bestFit="1" customWidth="1"/>
    <col min="9962" max="9962" width="9" style="61"/>
    <col min="9963" max="9963" width="25.75" style="61" bestFit="1" customWidth="1"/>
    <col min="9964" max="9964" width="29.125" style="61" bestFit="1" customWidth="1"/>
    <col min="9965" max="9965" width="21.375" style="61" bestFit="1" customWidth="1"/>
    <col min="9966" max="9966" width="9.875" style="61" bestFit="1" customWidth="1"/>
    <col min="9967" max="9968" width="6.5" style="61" bestFit="1" customWidth="1"/>
    <col min="9969" max="9969" width="58.25" style="61" bestFit="1" customWidth="1"/>
    <col min="9970" max="10188" width="9" style="61"/>
    <col min="10189" max="10189" width="26.5" style="61" bestFit="1" customWidth="1"/>
    <col min="10190" max="10190" width="11.375" style="61" bestFit="1" customWidth="1"/>
    <col min="10191" max="10191" width="19.5" style="61" bestFit="1" customWidth="1"/>
    <col min="10192" max="10192" width="17.25" style="61" bestFit="1" customWidth="1"/>
    <col min="10193" max="10193" width="14.625" style="61" bestFit="1" customWidth="1"/>
    <col min="10194" max="10194" width="10.25" style="61" bestFit="1" customWidth="1"/>
    <col min="10195" max="10195" width="14.75" style="61" bestFit="1" customWidth="1"/>
    <col min="10196" max="10196" width="38.25" style="61" bestFit="1" customWidth="1"/>
    <col min="10197" max="10197" width="51.5" style="61" bestFit="1" customWidth="1"/>
    <col min="10198" max="10198" width="5.5" style="61" bestFit="1" customWidth="1"/>
    <col min="10199" max="10199" width="5.25" style="61" bestFit="1" customWidth="1"/>
    <col min="10200" max="10200" width="7.125" style="61" bestFit="1" customWidth="1"/>
    <col min="10201" max="10201" width="9" style="61"/>
    <col min="10202" max="10203" width="9.5" style="61" bestFit="1" customWidth="1"/>
    <col min="10204" max="10204" width="10.25" style="61" bestFit="1" customWidth="1"/>
    <col min="10205" max="10205" width="9.5" style="61" bestFit="1" customWidth="1"/>
    <col min="10206" max="10206" width="16.875" style="61" bestFit="1" customWidth="1"/>
    <col min="10207" max="10207" width="31.75" style="61" bestFit="1" customWidth="1"/>
    <col min="10208" max="10208" width="9" style="61"/>
    <col min="10209" max="10213" width="11.125" style="61" bestFit="1" customWidth="1"/>
    <col min="10214" max="10214" width="9" style="61"/>
    <col min="10215" max="10215" width="15.125" style="61" bestFit="1" customWidth="1"/>
    <col min="10216" max="10216" width="14.25" style="61" bestFit="1" customWidth="1"/>
    <col min="10217" max="10217" width="7.125" style="61" bestFit="1" customWidth="1"/>
    <col min="10218" max="10218" width="9" style="61"/>
    <col min="10219" max="10219" width="25.75" style="61" bestFit="1" customWidth="1"/>
    <col min="10220" max="10220" width="29.125" style="61" bestFit="1" customWidth="1"/>
    <col min="10221" max="10221" width="21.375" style="61" bestFit="1" customWidth="1"/>
    <col min="10222" max="10222" width="9.875" style="61" bestFit="1" customWidth="1"/>
    <col min="10223" max="10224" width="6.5" style="61" bestFit="1" customWidth="1"/>
    <col min="10225" max="10225" width="58.25" style="61" bestFit="1" customWidth="1"/>
    <col min="10226" max="10444" width="9" style="61"/>
    <col min="10445" max="10445" width="26.5" style="61" bestFit="1" customWidth="1"/>
    <col min="10446" max="10446" width="11.375" style="61" bestFit="1" customWidth="1"/>
    <col min="10447" max="10447" width="19.5" style="61" bestFit="1" customWidth="1"/>
    <col min="10448" max="10448" width="17.25" style="61" bestFit="1" customWidth="1"/>
    <col min="10449" max="10449" width="14.625" style="61" bestFit="1" customWidth="1"/>
    <col min="10450" max="10450" width="10.25" style="61" bestFit="1" customWidth="1"/>
    <col min="10451" max="10451" width="14.75" style="61" bestFit="1" customWidth="1"/>
    <col min="10452" max="10452" width="38.25" style="61" bestFit="1" customWidth="1"/>
    <col min="10453" max="10453" width="51.5" style="61" bestFit="1" customWidth="1"/>
    <col min="10454" max="10454" width="5.5" style="61" bestFit="1" customWidth="1"/>
    <col min="10455" max="10455" width="5.25" style="61" bestFit="1" customWidth="1"/>
    <col min="10456" max="10456" width="7.125" style="61" bestFit="1" customWidth="1"/>
    <col min="10457" max="10457" width="9" style="61"/>
    <col min="10458" max="10459" width="9.5" style="61" bestFit="1" customWidth="1"/>
    <col min="10460" max="10460" width="10.25" style="61" bestFit="1" customWidth="1"/>
    <col min="10461" max="10461" width="9.5" style="61" bestFit="1" customWidth="1"/>
    <col min="10462" max="10462" width="16.875" style="61" bestFit="1" customWidth="1"/>
    <col min="10463" max="10463" width="31.75" style="61" bestFit="1" customWidth="1"/>
    <col min="10464" max="10464" width="9" style="61"/>
    <col min="10465" max="10469" width="11.125" style="61" bestFit="1" customWidth="1"/>
    <col min="10470" max="10470" width="9" style="61"/>
    <col min="10471" max="10471" width="15.125" style="61" bestFit="1" customWidth="1"/>
    <col min="10472" max="10472" width="14.25" style="61" bestFit="1" customWidth="1"/>
    <col min="10473" max="10473" width="7.125" style="61" bestFit="1" customWidth="1"/>
    <col min="10474" max="10474" width="9" style="61"/>
    <col min="10475" max="10475" width="25.75" style="61" bestFit="1" customWidth="1"/>
    <col min="10476" max="10476" width="29.125" style="61" bestFit="1" customWidth="1"/>
    <col min="10477" max="10477" width="21.375" style="61" bestFit="1" customWidth="1"/>
    <col min="10478" max="10478" width="9.875" style="61" bestFit="1" customWidth="1"/>
    <col min="10479" max="10480" width="6.5" style="61" bestFit="1" customWidth="1"/>
    <col min="10481" max="10481" width="58.25" style="61" bestFit="1" customWidth="1"/>
    <col min="10482" max="10700" width="9" style="61"/>
    <col min="10701" max="10701" width="26.5" style="61" bestFit="1" customWidth="1"/>
    <col min="10702" max="10702" width="11.375" style="61" bestFit="1" customWidth="1"/>
    <col min="10703" max="10703" width="19.5" style="61" bestFit="1" customWidth="1"/>
    <col min="10704" max="10704" width="17.25" style="61" bestFit="1" customWidth="1"/>
    <col min="10705" max="10705" width="14.625" style="61" bestFit="1" customWidth="1"/>
    <col min="10706" max="10706" width="10.25" style="61" bestFit="1" customWidth="1"/>
    <col min="10707" max="10707" width="14.75" style="61" bestFit="1" customWidth="1"/>
    <col min="10708" max="10708" width="38.25" style="61" bestFit="1" customWidth="1"/>
    <col min="10709" max="10709" width="51.5" style="61" bestFit="1" customWidth="1"/>
    <col min="10710" max="10710" width="5.5" style="61" bestFit="1" customWidth="1"/>
    <col min="10711" max="10711" width="5.25" style="61" bestFit="1" customWidth="1"/>
    <col min="10712" max="10712" width="7.125" style="61" bestFit="1" customWidth="1"/>
    <col min="10713" max="10713" width="9" style="61"/>
    <col min="10714" max="10715" width="9.5" style="61" bestFit="1" customWidth="1"/>
    <col min="10716" max="10716" width="10.25" style="61" bestFit="1" customWidth="1"/>
    <col min="10717" max="10717" width="9.5" style="61" bestFit="1" customWidth="1"/>
    <col min="10718" max="10718" width="16.875" style="61" bestFit="1" customWidth="1"/>
    <col min="10719" max="10719" width="31.75" style="61" bestFit="1" customWidth="1"/>
    <col min="10720" max="10720" width="9" style="61"/>
    <col min="10721" max="10725" width="11.125" style="61" bestFit="1" customWidth="1"/>
    <col min="10726" max="10726" width="9" style="61"/>
    <col min="10727" max="10727" width="15.125" style="61" bestFit="1" customWidth="1"/>
    <col min="10728" max="10728" width="14.25" style="61" bestFit="1" customWidth="1"/>
    <col min="10729" max="10729" width="7.125" style="61" bestFit="1" customWidth="1"/>
    <col min="10730" max="10730" width="9" style="61"/>
    <col min="10731" max="10731" width="25.75" style="61" bestFit="1" customWidth="1"/>
    <col min="10732" max="10732" width="29.125" style="61" bestFit="1" customWidth="1"/>
    <col min="10733" max="10733" width="21.375" style="61" bestFit="1" customWidth="1"/>
    <col min="10734" max="10734" width="9.875" style="61" bestFit="1" customWidth="1"/>
    <col min="10735" max="10736" width="6.5" style="61" bestFit="1" customWidth="1"/>
    <col min="10737" max="10737" width="58.25" style="61" bestFit="1" customWidth="1"/>
    <col min="10738" max="10956" width="9" style="61"/>
    <col min="10957" max="10957" width="26.5" style="61" bestFit="1" customWidth="1"/>
    <col min="10958" max="10958" width="11.375" style="61" bestFit="1" customWidth="1"/>
    <col min="10959" max="10959" width="19.5" style="61" bestFit="1" customWidth="1"/>
    <col min="10960" max="10960" width="17.25" style="61" bestFit="1" customWidth="1"/>
    <col min="10961" max="10961" width="14.625" style="61" bestFit="1" customWidth="1"/>
    <col min="10962" max="10962" width="10.25" style="61" bestFit="1" customWidth="1"/>
    <col min="10963" max="10963" width="14.75" style="61" bestFit="1" customWidth="1"/>
    <col min="10964" max="10964" width="38.25" style="61" bestFit="1" customWidth="1"/>
    <col min="10965" max="10965" width="51.5" style="61" bestFit="1" customWidth="1"/>
    <col min="10966" max="10966" width="5.5" style="61" bestFit="1" customWidth="1"/>
    <col min="10967" max="10967" width="5.25" style="61" bestFit="1" customWidth="1"/>
    <col min="10968" max="10968" width="7.125" style="61" bestFit="1" customWidth="1"/>
    <col min="10969" max="10969" width="9" style="61"/>
    <col min="10970" max="10971" width="9.5" style="61" bestFit="1" customWidth="1"/>
    <col min="10972" max="10972" width="10.25" style="61" bestFit="1" customWidth="1"/>
    <col min="10973" max="10973" width="9.5" style="61" bestFit="1" customWidth="1"/>
    <col min="10974" max="10974" width="16.875" style="61" bestFit="1" customWidth="1"/>
    <col min="10975" max="10975" width="31.75" style="61" bestFit="1" customWidth="1"/>
    <col min="10976" max="10976" width="9" style="61"/>
    <col min="10977" max="10981" width="11.125" style="61" bestFit="1" customWidth="1"/>
    <col min="10982" max="10982" width="9" style="61"/>
    <col min="10983" max="10983" width="15.125" style="61" bestFit="1" customWidth="1"/>
    <col min="10984" max="10984" width="14.25" style="61" bestFit="1" customWidth="1"/>
    <col min="10985" max="10985" width="7.125" style="61" bestFit="1" customWidth="1"/>
    <col min="10986" max="10986" width="9" style="61"/>
    <col min="10987" max="10987" width="25.75" style="61" bestFit="1" customWidth="1"/>
    <col min="10988" max="10988" width="29.125" style="61" bestFit="1" customWidth="1"/>
    <col min="10989" max="10989" width="21.375" style="61" bestFit="1" customWidth="1"/>
    <col min="10990" max="10990" width="9.875" style="61" bestFit="1" customWidth="1"/>
    <col min="10991" max="10992" width="6.5" style="61" bestFit="1" customWidth="1"/>
    <col min="10993" max="10993" width="58.25" style="61" bestFit="1" customWidth="1"/>
    <col min="10994" max="11212" width="9" style="61"/>
    <col min="11213" max="11213" width="26.5" style="61" bestFit="1" customWidth="1"/>
    <col min="11214" max="11214" width="11.375" style="61" bestFit="1" customWidth="1"/>
    <col min="11215" max="11215" width="19.5" style="61" bestFit="1" customWidth="1"/>
    <col min="11216" max="11216" width="17.25" style="61" bestFit="1" customWidth="1"/>
    <col min="11217" max="11217" width="14.625" style="61" bestFit="1" customWidth="1"/>
    <col min="11218" max="11218" width="10.25" style="61" bestFit="1" customWidth="1"/>
    <col min="11219" max="11219" width="14.75" style="61" bestFit="1" customWidth="1"/>
    <col min="11220" max="11220" width="38.25" style="61" bestFit="1" customWidth="1"/>
    <col min="11221" max="11221" width="51.5" style="61" bestFit="1" customWidth="1"/>
    <col min="11222" max="11222" width="5.5" style="61" bestFit="1" customWidth="1"/>
    <col min="11223" max="11223" width="5.25" style="61" bestFit="1" customWidth="1"/>
    <col min="11224" max="11224" width="7.125" style="61" bestFit="1" customWidth="1"/>
    <col min="11225" max="11225" width="9" style="61"/>
    <col min="11226" max="11227" width="9.5" style="61" bestFit="1" customWidth="1"/>
    <col min="11228" max="11228" width="10.25" style="61" bestFit="1" customWidth="1"/>
    <col min="11229" max="11229" width="9.5" style="61" bestFit="1" customWidth="1"/>
    <col min="11230" max="11230" width="16.875" style="61" bestFit="1" customWidth="1"/>
    <col min="11231" max="11231" width="31.75" style="61" bestFit="1" customWidth="1"/>
    <col min="11232" max="11232" width="9" style="61"/>
    <col min="11233" max="11237" width="11.125" style="61" bestFit="1" customWidth="1"/>
    <col min="11238" max="11238" width="9" style="61"/>
    <col min="11239" max="11239" width="15.125" style="61" bestFit="1" customWidth="1"/>
    <col min="11240" max="11240" width="14.25" style="61" bestFit="1" customWidth="1"/>
    <col min="11241" max="11241" width="7.125" style="61" bestFit="1" customWidth="1"/>
    <col min="11242" max="11242" width="9" style="61"/>
    <col min="11243" max="11243" width="25.75" style="61" bestFit="1" customWidth="1"/>
    <col min="11244" max="11244" width="29.125" style="61" bestFit="1" customWidth="1"/>
    <col min="11245" max="11245" width="21.375" style="61" bestFit="1" customWidth="1"/>
    <col min="11246" max="11246" width="9.875" style="61" bestFit="1" customWidth="1"/>
    <col min="11247" max="11248" width="6.5" style="61" bestFit="1" customWidth="1"/>
    <col min="11249" max="11249" width="58.25" style="61" bestFit="1" customWidth="1"/>
    <col min="11250" max="11468" width="9" style="61"/>
    <col min="11469" max="11469" width="26.5" style="61" bestFit="1" customWidth="1"/>
    <col min="11470" max="11470" width="11.375" style="61" bestFit="1" customWidth="1"/>
    <col min="11471" max="11471" width="19.5" style="61" bestFit="1" customWidth="1"/>
    <col min="11472" max="11472" width="17.25" style="61" bestFit="1" customWidth="1"/>
    <col min="11473" max="11473" width="14.625" style="61" bestFit="1" customWidth="1"/>
    <col min="11474" max="11474" width="10.25" style="61" bestFit="1" customWidth="1"/>
    <col min="11475" max="11475" width="14.75" style="61" bestFit="1" customWidth="1"/>
    <col min="11476" max="11476" width="38.25" style="61" bestFit="1" customWidth="1"/>
    <col min="11477" max="11477" width="51.5" style="61" bestFit="1" customWidth="1"/>
    <col min="11478" max="11478" width="5.5" style="61" bestFit="1" customWidth="1"/>
    <col min="11479" max="11479" width="5.25" style="61" bestFit="1" customWidth="1"/>
    <col min="11480" max="11480" width="7.125" style="61" bestFit="1" customWidth="1"/>
    <col min="11481" max="11481" width="9" style="61"/>
    <col min="11482" max="11483" width="9.5" style="61" bestFit="1" customWidth="1"/>
    <col min="11484" max="11484" width="10.25" style="61" bestFit="1" customWidth="1"/>
    <col min="11485" max="11485" width="9.5" style="61" bestFit="1" customWidth="1"/>
    <col min="11486" max="11486" width="16.875" style="61" bestFit="1" customWidth="1"/>
    <col min="11487" max="11487" width="31.75" style="61" bestFit="1" customWidth="1"/>
    <col min="11488" max="11488" width="9" style="61"/>
    <col min="11489" max="11493" width="11.125" style="61" bestFit="1" customWidth="1"/>
    <col min="11494" max="11494" width="9" style="61"/>
    <col min="11495" max="11495" width="15.125" style="61" bestFit="1" customWidth="1"/>
    <col min="11496" max="11496" width="14.25" style="61" bestFit="1" customWidth="1"/>
    <col min="11497" max="11497" width="7.125" style="61" bestFit="1" customWidth="1"/>
    <col min="11498" max="11498" width="9" style="61"/>
    <col min="11499" max="11499" width="25.75" style="61" bestFit="1" customWidth="1"/>
    <col min="11500" max="11500" width="29.125" style="61" bestFit="1" customWidth="1"/>
    <col min="11501" max="11501" width="21.375" style="61" bestFit="1" customWidth="1"/>
    <col min="11502" max="11502" width="9.875" style="61" bestFit="1" customWidth="1"/>
    <col min="11503" max="11504" width="6.5" style="61" bestFit="1" customWidth="1"/>
    <col min="11505" max="11505" width="58.25" style="61" bestFit="1" customWidth="1"/>
    <col min="11506" max="11724" width="9" style="61"/>
    <col min="11725" max="11725" width="26.5" style="61" bestFit="1" customWidth="1"/>
    <col min="11726" max="11726" width="11.375" style="61" bestFit="1" customWidth="1"/>
    <col min="11727" max="11727" width="19.5" style="61" bestFit="1" customWidth="1"/>
    <col min="11728" max="11728" width="17.25" style="61" bestFit="1" customWidth="1"/>
    <col min="11729" max="11729" width="14.625" style="61" bestFit="1" customWidth="1"/>
    <col min="11730" max="11730" width="10.25" style="61" bestFit="1" customWidth="1"/>
    <col min="11731" max="11731" width="14.75" style="61" bestFit="1" customWidth="1"/>
    <col min="11732" max="11732" width="38.25" style="61" bestFit="1" customWidth="1"/>
    <col min="11733" max="11733" width="51.5" style="61" bestFit="1" customWidth="1"/>
    <col min="11734" max="11734" width="5.5" style="61" bestFit="1" customWidth="1"/>
    <col min="11735" max="11735" width="5.25" style="61" bestFit="1" customWidth="1"/>
    <col min="11736" max="11736" width="7.125" style="61" bestFit="1" customWidth="1"/>
    <col min="11737" max="11737" width="9" style="61"/>
    <col min="11738" max="11739" width="9.5" style="61" bestFit="1" customWidth="1"/>
    <col min="11740" max="11740" width="10.25" style="61" bestFit="1" customWidth="1"/>
    <col min="11741" max="11741" width="9.5" style="61" bestFit="1" customWidth="1"/>
    <col min="11742" max="11742" width="16.875" style="61" bestFit="1" customWidth="1"/>
    <col min="11743" max="11743" width="31.75" style="61" bestFit="1" customWidth="1"/>
    <col min="11744" max="11744" width="9" style="61"/>
    <col min="11745" max="11749" width="11.125" style="61" bestFit="1" customWidth="1"/>
    <col min="11750" max="11750" width="9" style="61"/>
    <col min="11751" max="11751" width="15.125" style="61" bestFit="1" customWidth="1"/>
    <col min="11752" max="11752" width="14.25" style="61" bestFit="1" customWidth="1"/>
    <col min="11753" max="11753" width="7.125" style="61" bestFit="1" customWidth="1"/>
    <col min="11754" max="11754" width="9" style="61"/>
    <col min="11755" max="11755" width="25.75" style="61" bestFit="1" customWidth="1"/>
    <col min="11756" max="11756" width="29.125" style="61" bestFit="1" customWidth="1"/>
    <col min="11757" max="11757" width="21.375" style="61" bestFit="1" customWidth="1"/>
    <col min="11758" max="11758" width="9.875" style="61" bestFit="1" customWidth="1"/>
    <col min="11759" max="11760" width="6.5" style="61" bestFit="1" customWidth="1"/>
    <col min="11761" max="11761" width="58.25" style="61" bestFit="1" customWidth="1"/>
    <col min="11762" max="11980" width="9" style="61"/>
    <col min="11981" max="11981" width="26.5" style="61" bestFit="1" customWidth="1"/>
    <col min="11982" max="11982" width="11.375" style="61" bestFit="1" customWidth="1"/>
    <col min="11983" max="11983" width="19.5" style="61" bestFit="1" customWidth="1"/>
    <col min="11984" max="11984" width="17.25" style="61" bestFit="1" customWidth="1"/>
    <col min="11985" max="11985" width="14.625" style="61" bestFit="1" customWidth="1"/>
    <col min="11986" max="11986" width="10.25" style="61" bestFit="1" customWidth="1"/>
    <col min="11987" max="11987" width="14.75" style="61" bestFit="1" customWidth="1"/>
    <col min="11988" max="11988" width="38.25" style="61" bestFit="1" customWidth="1"/>
    <col min="11989" max="11989" width="51.5" style="61" bestFit="1" customWidth="1"/>
    <col min="11990" max="11990" width="5.5" style="61" bestFit="1" customWidth="1"/>
    <col min="11991" max="11991" width="5.25" style="61" bestFit="1" customWidth="1"/>
    <col min="11992" max="11992" width="7.125" style="61" bestFit="1" customWidth="1"/>
    <col min="11993" max="11993" width="9" style="61"/>
    <col min="11994" max="11995" width="9.5" style="61" bestFit="1" customWidth="1"/>
    <col min="11996" max="11996" width="10.25" style="61" bestFit="1" customWidth="1"/>
    <col min="11997" max="11997" width="9.5" style="61" bestFit="1" customWidth="1"/>
    <col min="11998" max="11998" width="16.875" style="61" bestFit="1" customWidth="1"/>
    <col min="11999" max="11999" width="31.75" style="61" bestFit="1" customWidth="1"/>
    <col min="12000" max="12000" width="9" style="61"/>
    <col min="12001" max="12005" width="11.125" style="61" bestFit="1" customWidth="1"/>
    <col min="12006" max="12006" width="9" style="61"/>
    <col min="12007" max="12007" width="15.125" style="61" bestFit="1" customWidth="1"/>
    <col min="12008" max="12008" width="14.25" style="61" bestFit="1" customWidth="1"/>
    <col min="12009" max="12009" width="7.125" style="61" bestFit="1" customWidth="1"/>
    <col min="12010" max="12010" width="9" style="61"/>
    <col min="12011" max="12011" width="25.75" style="61" bestFit="1" customWidth="1"/>
    <col min="12012" max="12012" width="29.125" style="61" bestFit="1" customWidth="1"/>
    <col min="12013" max="12013" width="21.375" style="61" bestFit="1" customWidth="1"/>
    <col min="12014" max="12014" width="9.875" style="61" bestFit="1" customWidth="1"/>
    <col min="12015" max="12016" width="6.5" style="61" bestFit="1" customWidth="1"/>
    <col min="12017" max="12017" width="58.25" style="61" bestFit="1" customWidth="1"/>
    <col min="12018" max="12236" width="9" style="61"/>
    <col min="12237" max="12237" width="26.5" style="61" bestFit="1" customWidth="1"/>
    <col min="12238" max="12238" width="11.375" style="61" bestFit="1" customWidth="1"/>
    <col min="12239" max="12239" width="19.5" style="61" bestFit="1" customWidth="1"/>
    <col min="12240" max="12240" width="17.25" style="61" bestFit="1" customWidth="1"/>
    <col min="12241" max="12241" width="14.625" style="61" bestFit="1" customWidth="1"/>
    <col min="12242" max="12242" width="10.25" style="61" bestFit="1" customWidth="1"/>
    <col min="12243" max="12243" width="14.75" style="61" bestFit="1" customWidth="1"/>
    <col min="12244" max="12244" width="38.25" style="61" bestFit="1" customWidth="1"/>
    <col min="12245" max="12245" width="51.5" style="61" bestFit="1" customWidth="1"/>
    <col min="12246" max="12246" width="5.5" style="61" bestFit="1" customWidth="1"/>
    <col min="12247" max="12247" width="5.25" style="61" bestFit="1" customWidth="1"/>
    <col min="12248" max="12248" width="7.125" style="61" bestFit="1" customWidth="1"/>
    <col min="12249" max="12249" width="9" style="61"/>
    <col min="12250" max="12251" width="9.5" style="61" bestFit="1" customWidth="1"/>
    <col min="12252" max="12252" width="10.25" style="61" bestFit="1" customWidth="1"/>
    <col min="12253" max="12253" width="9.5" style="61" bestFit="1" customWidth="1"/>
    <col min="12254" max="12254" width="16.875" style="61" bestFit="1" customWidth="1"/>
    <col min="12255" max="12255" width="31.75" style="61" bestFit="1" customWidth="1"/>
    <col min="12256" max="12256" width="9" style="61"/>
    <col min="12257" max="12261" width="11.125" style="61" bestFit="1" customWidth="1"/>
    <col min="12262" max="12262" width="9" style="61"/>
    <col min="12263" max="12263" width="15.125" style="61" bestFit="1" customWidth="1"/>
    <col min="12264" max="12264" width="14.25" style="61" bestFit="1" customWidth="1"/>
    <col min="12265" max="12265" width="7.125" style="61" bestFit="1" customWidth="1"/>
    <col min="12266" max="12266" width="9" style="61"/>
    <col min="12267" max="12267" width="25.75" style="61" bestFit="1" customWidth="1"/>
    <col min="12268" max="12268" width="29.125" style="61" bestFit="1" customWidth="1"/>
    <col min="12269" max="12269" width="21.375" style="61" bestFit="1" customWidth="1"/>
    <col min="12270" max="12270" width="9.875" style="61" bestFit="1" customWidth="1"/>
    <col min="12271" max="12272" width="6.5" style="61" bestFit="1" customWidth="1"/>
    <col min="12273" max="12273" width="58.25" style="61" bestFit="1" customWidth="1"/>
    <col min="12274" max="12492" width="9" style="61"/>
    <col min="12493" max="12493" width="26.5" style="61" bestFit="1" customWidth="1"/>
    <col min="12494" max="12494" width="11.375" style="61" bestFit="1" customWidth="1"/>
    <col min="12495" max="12495" width="19.5" style="61" bestFit="1" customWidth="1"/>
    <col min="12496" max="12496" width="17.25" style="61" bestFit="1" customWidth="1"/>
    <col min="12497" max="12497" width="14.625" style="61" bestFit="1" customWidth="1"/>
    <col min="12498" max="12498" width="10.25" style="61" bestFit="1" customWidth="1"/>
    <col min="12499" max="12499" width="14.75" style="61" bestFit="1" customWidth="1"/>
    <col min="12500" max="12500" width="38.25" style="61" bestFit="1" customWidth="1"/>
    <col min="12501" max="12501" width="51.5" style="61" bestFit="1" customWidth="1"/>
    <col min="12502" max="12502" width="5.5" style="61" bestFit="1" customWidth="1"/>
    <col min="12503" max="12503" width="5.25" style="61" bestFit="1" customWidth="1"/>
    <col min="12504" max="12504" width="7.125" style="61" bestFit="1" customWidth="1"/>
    <col min="12505" max="12505" width="9" style="61"/>
    <col min="12506" max="12507" width="9.5" style="61" bestFit="1" customWidth="1"/>
    <col min="12508" max="12508" width="10.25" style="61" bestFit="1" customWidth="1"/>
    <col min="12509" max="12509" width="9.5" style="61" bestFit="1" customWidth="1"/>
    <col min="12510" max="12510" width="16.875" style="61" bestFit="1" customWidth="1"/>
    <col min="12511" max="12511" width="31.75" style="61" bestFit="1" customWidth="1"/>
    <col min="12512" max="12512" width="9" style="61"/>
    <col min="12513" max="12517" width="11.125" style="61" bestFit="1" customWidth="1"/>
    <col min="12518" max="12518" width="9" style="61"/>
    <col min="12519" max="12519" width="15.125" style="61" bestFit="1" customWidth="1"/>
    <col min="12520" max="12520" width="14.25" style="61" bestFit="1" customWidth="1"/>
    <col min="12521" max="12521" width="7.125" style="61" bestFit="1" customWidth="1"/>
    <col min="12522" max="12522" width="9" style="61"/>
    <col min="12523" max="12523" width="25.75" style="61" bestFit="1" customWidth="1"/>
    <col min="12524" max="12524" width="29.125" style="61" bestFit="1" customWidth="1"/>
    <col min="12525" max="12525" width="21.375" style="61" bestFit="1" customWidth="1"/>
    <col min="12526" max="12526" width="9.875" style="61" bestFit="1" customWidth="1"/>
    <col min="12527" max="12528" width="6.5" style="61" bestFit="1" customWidth="1"/>
    <col min="12529" max="12529" width="58.25" style="61" bestFit="1" customWidth="1"/>
    <col min="12530" max="12748" width="9" style="61"/>
    <col min="12749" max="12749" width="26.5" style="61" bestFit="1" customWidth="1"/>
    <col min="12750" max="12750" width="11.375" style="61" bestFit="1" customWidth="1"/>
    <col min="12751" max="12751" width="19.5" style="61" bestFit="1" customWidth="1"/>
    <col min="12752" max="12752" width="17.25" style="61" bestFit="1" customWidth="1"/>
    <col min="12753" max="12753" width="14.625" style="61" bestFit="1" customWidth="1"/>
    <col min="12754" max="12754" width="10.25" style="61" bestFit="1" customWidth="1"/>
    <col min="12755" max="12755" width="14.75" style="61" bestFit="1" customWidth="1"/>
    <col min="12756" max="12756" width="38.25" style="61" bestFit="1" customWidth="1"/>
    <col min="12757" max="12757" width="51.5" style="61" bestFit="1" customWidth="1"/>
    <col min="12758" max="12758" width="5.5" style="61" bestFit="1" customWidth="1"/>
    <col min="12759" max="12759" width="5.25" style="61" bestFit="1" customWidth="1"/>
    <col min="12760" max="12760" width="7.125" style="61" bestFit="1" customWidth="1"/>
    <col min="12761" max="12761" width="9" style="61"/>
    <col min="12762" max="12763" width="9.5" style="61" bestFit="1" customWidth="1"/>
    <col min="12764" max="12764" width="10.25" style="61" bestFit="1" customWidth="1"/>
    <col min="12765" max="12765" width="9.5" style="61" bestFit="1" customWidth="1"/>
    <col min="12766" max="12766" width="16.875" style="61" bestFit="1" customWidth="1"/>
    <col min="12767" max="12767" width="31.75" style="61" bestFit="1" customWidth="1"/>
    <col min="12768" max="12768" width="9" style="61"/>
    <col min="12769" max="12773" width="11.125" style="61" bestFit="1" customWidth="1"/>
    <col min="12774" max="12774" width="9" style="61"/>
    <col min="12775" max="12775" width="15.125" style="61" bestFit="1" customWidth="1"/>
    <col min="12776" max="12776" width="14.25" style="61" bestFit="1" customWidth="1"/>
    <col min="12777" max="12777" width="7.125" style="61" bestFit="1" customWidth="1"/>
    <col min="12778" max="12778" width="9" style="61"/>
    <col min="12779" max="12779" width="25.75" style="61" bestFit="1" customWidth="1"/>
    <col min="12780" max="12780" width="29.125" style="61" bestFit="1" customWidth="1"/>
    <col min="12781" max="12781" width="21.375" style="61" bestFit="1" customWidth="1"/>
    <col min="12782" max="12782" width="9.875" style="61" bestFit="1" customWidth="1"/>
    <col min="12783" max="12784" width="6.5" style="61" bestFit="1" customWidth="1"/>
    <col min="12785" max="12785" width="58.25" style="61" bestFit="1" customWidth="1"/>
    <col min="12786" max="13004" width="9" style="61"/>
    <col min="13005" max="13005" width="26.5" style="61" bestFit="1" customWidth="1"/>
    <col min="13006" max="13006" width="11.375" style="61" bestFit="1" customWidth="1"/>
    <col min="13007" max="13007" width="19.5" style="61" bestFit="1" customWidth="1"/>
    <col min="13008" max="13008" width="17.25" style="61" bestFit="1" customWidth="1"/>
    <col min="13009" max="13009" width="14.625" style="61" bestFit="1" customWidth="1"/>
    <col min="13010" max="13010" width="10.25" style="61" bestFit="1" customWidth="1"/>
    <col min="13011" max="13011" width="14.75" style="61" bestFit="1" customWidth="1"/>
    <col min="13012" max="13012" width="38.25" style="61" bestFit="1" customWidth="1"/>
    <col min="13013" max="13013" width="51.5" style="61" bestFit="1" customWidth="1"/>
    <col min="13014" max="13014" width="5.5" style="61" bestFit="1" customWidth="1"/>
    <col min="13015" max="13015" width="5.25" style="61" bestFit="1" customWidth="1"/>
    <col min="13016" max="13016" width="7.125" style="61" bestFit="1" customWidth="1"/>
    <col min="13017" max="13017" width="9" style="61"/>
    <col min="13018" max="13019" width="9.5" style="61" bestFit="1" customWidth="1"/>
    <col min="13020" max="13020" width="10.25" style="61" bestFit="1" customWidth="1"/>
    <col min="13021" max="13021" width="9.5" style="61" bestFit="1" customWidth="1"/>
    <col min="13022" max="13022" width="16.875" style="61" bestFit="1" customWidth="1"/>
    <col min="13023" max="13023" width="31.75" style="61" bestFit="1" customWidth="1"/>
    <col min="13024" max="13024" width="9" style="61"/>
    <col min="13025" max="13029" width="11.125" style="61" bestFit="1" customWidth="1"/>
    <col min="13030" max="13030" width="9" style="61"/>
    <col min="13031" max="13031" width="15.125" style="61" bestFit="1" customWidth="1"/>
    <col min="13032" max="13032" width="14.25" style="61" bestFit="1" customWidth="1"/>
    <col min="13033" max="13033" width="7.125" style="61" bestFit="1" customWidth="1"/>
    <col min="13034" max="13034" width="9" style="61"/>
    <col min="13035" max="13035" width="25.75" style="61" bestFit="1" customWidth="1"/>
    <col min="13036" max="13036" width="29.125" style="61" bestFit="1" customWidth="1"/>
    <col min="13037" max="13037" width="21.375" style="61" bestFit="1" customWidth="1"/>
    <col min="13038" max="13038" width="9.875" style="61" bestFit="1" customWidth="1"/>
    <col min="13039" max="13040" width="6.5" style="61" bestFit="1" customWidth="1"/>
    <col min="13041" max="13041" width="58.25" style="61" bestFit="1" customWidth="1"/>
    <col min="13042" max="13260" width="9" style="61"/>
    <col min="13261" max="13261" width="26.5" style="61" bestFit="1" customWidth="1"/>
    <col min="13262" max="13262" width="11.375" style="61" bestFit="1" customWidth="1"/>
    <col min="13263" max="13263" width="19.5" style="61" bestFit="1" customWidth="1"/>
    <col min="13264" max="13264" width="17.25" style="61" bestFit="1" customWidth="1"/>
    <col min="13265" max="13265" width="14.625" style="61" bestFit="1" customWidth="1"/>
    <col min="13266" max="13266" width="10.25" style="61" bestFit="1" customWidth="1"/>
    <col min="13267" max="13267" width="14.75" style="61" bestFit="1" customWidth="1"/>
    <col min="13268" max="13268" width="38.25" style="61" bestFit="1" customWidth="1"/>
    <col min="13269" max="13269" width="51.5" style="61" bestFit="1" customWidth="1"/>
    <col min="13270" max="13270" width="5.5" style="61" bestFit="1" customWidth="1"/>
    <col min="13271" max="13271" width="5.25" style="61" bestFit="1" customWidth="1"/>
    <col min="13272" max="13272" width="7.125" style="61" bestFit="1" customWidth="1"/>
    <col min="13273" max="13273" width="9" style="61"/>
    <col min="13274" max="13275" width="9.5" style="61" bestFit="1" customWidth="1"/>
    <col min="13276" max="13276" width="10.25" style="61" bestFit="1" customWidth="1"/>
    <col min="13277" max="13277" width="9.5" style="61" bestFit="1" customWidth="1"/>
    <col min="13278" max="13278" width="16.875" style="61" bestFit="1" customWidth="1"/>
    <col min="13279" max="13279" width="31.75" style="61" bestFit="1" customWidth="1"/>
    <col min="13280" max="13280" width="9" style="61"/>
    <col min="13281" max="13285" width="11.125" style="61" bestFit="1" customWidth="1"/>
    <col min="13286" max="13286" width="9" style="61"/>
    <col min="13287" max="13287" width="15.125" style="61" bestFit="1" customWidth="1"/>
    <col min="13288" max="13288" width="14.25" style="61" bestFit="1" customWidth="1"/>
    <col min="13289" max="13289" width="7.125" style="61" bestFit="1" customWidth="1"/>
    <col min="13290" max="13290" width="9" style="61"/>
    <col min="13291" max="13291" width="25.75" style="61" bestFit="1" customWidth="1"/>
    <col min="13292" max="13292" width="29.125" style="61" bestFit="1" customWidth="1"/>
    <col min="13293" max="13293" width="21.375" style="61" bestFit="1" customWidth="1"/>
    <col min="13294" max="13294" width="9.875" style="61" bestFit="1" customWidth="1"/>
    <col min="13295" max="13296" width="6.5" style="61" bestFit="1" customWidth="1"/>
    <col min="13297" max="13297" width="58.25" style="61" bestFit="1" customWidth="1"/>
    <col min="13298" max="13516" width="9" style="61"/>
    <col min="13517" max="13517" width="26.5" style="61" bestFit="1" customWidth="1"/>
    <col min="13518" max="13518" width="11.375" style="61" bestFit="1" customWidth="1"/>
    <col min="13519" max="13519" width="19.5" style="61" bestFit="1" customWidth="1"/>
    <col min="13520" max="13520" width="17.25" style="61" bestFit="1" customWidth="1"/>
    <col min="13521" max="13521" width="14.625" style="61" bestFit="1" customWidth="1"/>
    <col min="13522" max="13522" width="10.25" style="61" bestFit="1" customWidth="1"/>
    <col min="13523" max="13523" width="14.75" style="61" bestFit="1" customWidth="1"/>
    <col min="13524" max="13524" width="38.25" style="61" bestFit="1" customWidth="1"/>
    <col min="13525" max="13525" width="51.5" style="61" bestFit="1" customWidth="1"/>
    <col min="13526" max="13526" width="5.5" style="61" bestFit="1" customWidth="1"/>
    <col min="13527" max="13527" width="5.25" style="61" bestFit="1" customWidth="1"/>
    <col min="13528" max="13528" width="7.125" style="61" bestFit="1" customWidth="1"/>
    <col min="13529" max="13529" width="9" style="61"/>
    <col min="13530" max="13531" width="9.5" style="61" bestFit="1" customWidth="1"/>
    <col min="13532" max="13532" width="10.25" style="61" bestFit="1" customWidth="1"/>
    <col min="13533" max="13533" width="9.5" style="61" bestFit="1" customWidth="1"/>
    <col min="13534" max="13534" width="16.875" style="61" bestFit="1" customWidth="1"/>
    <col min="13535" max="13535" width="31.75" style="61" bestFit="1" customWidth="1"/>
    <col min="13536" max="13536" width="9" style="61"/>
    <col min="13537" max="13541" width="11.125" style="61" bestFit="1" customWidth="1"/>
    <col min="13542" max="13542" width="9" style="61"/>
    <col min="13543" max="13543" width="15.125" style="61" bestFit="1" customWidth="1"/>
    <col min="13544" max="13544" width="14.25" style="61" bestFit="1" customWidth="1"/>
    <col min="13545" max="13545" width="7.125" style="61" bestFit="1" customWidth="1"/>
    <col min="13546" max="13546" width="9" style="61"/>
    <col min="13547" max="13547" width="25.75" style="61" bestFit="1" customWidth="1"/>
    <col min="13548" max="13548" width="29.125" style="61" bestFit="1" customWidth="1"/>
    <col min="13549" max="13549" width="21.375" style="61" bestFit="1" customWidth="1"/>
    <col min="13550" max="13550" width="9.875" style="61" bestFit="1" customWidth="1"/>
    <col min="13551" max="13552" width="6.5" style="61" bestFit="1" customWidth="1"/>
    <col min="13553" max="13553" width="58.25" style="61" bestFit="1" customWidth="1"/>
    <col min="13554" max="13772" width="9" style="61"/>
    <col min="13773" max="13773" width="26.5" style="61" bestFit="1" customWidth="1"/>
    <col min="13774" max="13774" width="11.375" style="61" bestFit="1" customWidth="1"/>
    <col min="13775" max="13775" width="19.5" style="61" bestFit="1" customWidth="1"/>
    <col min="13776" max="13776" width="17.25" style="61" bestFit="1" customWidth="1"/>
    <col min="13777" max="13777" width="14.625" style="61" bestFit="1" customWidth="1"/>
    <col min="13778" max="13778" width="10.25" style="61" bestFit="1" customWidth="1"/>
    <col min="13779" max="13779" width="14.75" style="61" bestFit="1" customWidth="1"/>
    <col min="13780" max="13780" width="38.25" style="61" bestFit="1" customWidth="1"/>
    <col min="13781" max="13781" width="51.5" style="61" bestFit="1" customWidth="1"/>
    <col min="13782" max="13782" width="5.5" style="61" bestFit="1" customWidth="1"/>
    <col min="13783" max="13783" width="5.25" style="61" bestFit="1" customWidth="1"/>
    <col min="13784" max="13784" width="7.125" style="61" bestFit="1" customWidth="1"/>
    <col min="13785" max="13785" width="9" style="61"/>
    <col min="13786" max="13787" width="9.5" style="61" bestFit="1" customWidth="1"/>
    <col min="13788" max="13788" width="10.25" style="61" bestFit="1" customWidth="1"/>
    <col min="13789" max="13789" width="9.5" style="61" bestFit="1" customWidth="1"/>
    <col min="13790" max="13790" width="16.875" style="61" bestFit="1" customWidth="1"/>
    <col min="13791" max="13791" width="31.75" style="61" bestFit="1" customWidth="1"/>
    <col min="13792" max="13792" width="9" style="61"/>
    <col min="13793" max="13797" width="11.125" style="61" bestFit="1" customWidth="1"/>
    <col min="13798" max="13798" width="9" style="61"/>
    <col min="13799" max="13799" width="15.125" style="61" bestFit="1" customWidth="1"/>
    <col min="13800" max="13800" width="14.25" style="61" bestFit="1" customWidth="1"/>
    <col min="13801" max="13801" width="7.125" style="61" bestFit="1" customWidth="1"/>
    <col min="13802" max="13802" width="9" style="61"/>
    <col min="13803" max="13803" width="25.75" style="61" bestFit="1" customWidth="1"/>
    <col min="13804" max="13804" width="29.125" style="61" bestFit="1" customWidth="1"/>
    <col min="13805" max="13805" width="21.375" style="61" bestFit="1" customWidth="1"/>
    <col min="13806" max="13806" width="9.875" style="61" bestFit="1" customWidth="1"/>
    <col min="13807" max="13808" width="6.5" style="61" bestFit="1" customWidth="1"/>
    <col min="13809" max="13809" width="58.25" style="61" bestFit="1" customWidth="1"/>
    <col min="13810" max="14028" width="9" style="61"/>
    <col min="14029" max="14029" width="26.5" style="61" bestFit="1" customWidth="1"/>
    <col min="14030" max="14030" width="11.375" style="61" bestFit="1" customWidth="1"/>
    <col min="14031" max="14031" width="19.5" style="61" bestFit="1" customWidth="1"/>
    <col min="14032" max="14032" width="17.25" style="61" bestFit="1" customWidth="1"/>
    <col min="14033" max="14033" width="14.625" style="61" bestFit="1" customWidth="1"/>
    <col min="14034" max="14034" width="10.25" style="61" bestFit="1" customWidth="1"/>
    <col min="14035" max="14035" width="14.75" style="61" bestFit="1" customWidth="1"/>
    <col min="14036" max="14036" width="38.25" style="61" bestFit="1" customWidth="1"/>
    <col min="14037" max="14037" width="51.5" style="61" bestFit="1" customWidth="1"/>
    <col min="14038" max="14038" width="5.5" style="61" bestFit="1" customWidth="1"/>
    <col min="14039" max="14039" width="5.25" style="61" bestFit="1" customWidth="1"/>
    <col min="14040" max="14040" width="7.125" style="61" bestFit="1" customWidth="1"/>
    <col min="14041" max="14041" width="9" style="61"/>
    <col min="14042" max="14043" width="9.5" style="61" bestFit="1" customWidth="1"/>
    <col min="14044" max="14044" width="10.25" style="61" bestFit="1" customWidth="1"/>
    <col min="14045" max="14045" width="9.5" style="61" bestFit="1" customWidth="1"/>
    <col min="14046" max="14046" width="16.875" style="61" bestFit="1" customWidth="1"/>
    <col min="14047" max="14047" width="31.75" style="61" bestFit="1" customWidth="1"/>
    <col min="14048" max="14048" width="9" style="61"/>
    <col min="14049" max="14053" width="11.125" style="61" bestFit="1" customWidth="1"/>
    <col min="14054" max="14054" width="9" style="61"/>
    <col min="14055" max="14055" width="15.125" style="61" bestFit="1" customWidth="1"/>
    <col min="14056" max="14056" width="14.25" style="61" bestFit="1" customWidth="1"/>
    <col min="14057" max="14057" width="7.125" style="61" bestFit="1" customWidth="1"/>
    <col min="14058" max="14058" width="9" style="61"/>
    <col min="14059" max="14059" width="25.75" style="61" bestFit="1" customWidth="1"/>
    <col min="14060" max="14060" width="29.125" style="61" bestFit="1" customWidth="1"/>
    <col min="14061" max="14061" width="21.375" style="61" bestFit="1" customWidth="1"/>
    <col min="14062" max="14062" width="9.875" style="61" bestFit="1" customWidth="1"/>
    <col min="14063" max="14064" width="6.5" style="61" bestFit="1" customWidth="1"/>
    <col min="14065" max="14065" width="58.25" style="61" bestFit="1" customWidth="1"/>
    <col min="14066" max="14284" width="9" style="61"/>
    <col min="14285" max="14285" width="26.5" style="61" bestFit="1" customWidth="1"/>
    <col min="14286" max="14286" width="11.375" style="61" bestFit="1" customWidth="1"/>
    <col min="14287" max="14287" width="19.5" style="61" bestFit="1" customWidth="1"/>
    <col min="14288" max="14288" width="17.25" style="61" bestFit="1" customWidth="1"/>
    <col min="14289" max="14289" width="14.625" style="61" bestFit="1" customWidth="1"/>
    <col min="14290" max="14290" width="10.25" style="61" bestFit="1" customWidth="1"/>
    <col min="14291" max="14291" width="14.75" style="61" bestFit="1" customWidth="1"/>
    <col min="14292" max="14292" width="38.25" style="61" bestFit="1" customWidth="1"/>
    <col min="14293" max="14293" width="51.5" style="61" bestFit="1" customWidth="1"/>
    <col min="14294" max="14294" width="5.5" style="61" bestFit="1" customWidth="1"/>
    <col min="14295" max="14295" width="5.25" style="61" bestFit="1" customWidth="1"/>
    <col min="14296" max="14296" width="7.125" style="61" bestFit="1" customWidth="1"/>
    <col min="14297" max="14297" width="9" style="61"/>
    <col min="14298" max="14299" width="9.5" style="61" bestFit="1" customWidth="1"/>
    <col min="14300" max="14300" width="10.25" style="61" bestFit="1" customWidth="1"/>
    <col min="14301" max="14301" width="9.5" style="61" bestFit="1" customWidth="1"/>
    <col min="14302" max="14302" width="16.875" style="61" bestFit="1" customWidth="1"/>
    <col min="14303" max="14303" width="31.75" style="61" bestFit="1" customWidth="1"/>
    <col min="14304" max="14304" width="9" style="61"/>
    <col min="14305" max="14309" width="11.125" style="61" bestFit="1" customWidth="1"/>
    <col min="14310" max="14310" width="9" style="61"/>
    <col min="14311" max="14311" width="15.125" style="61" bestFit="1" customWidth="1"/>
    <col min="14312" max="14312" width="14.25" style="61" bestFit="1" customWidth="1"/>
    <col min="14313" max="14313" width="7.125" style="61" bestFit="1" customWidth="1"/>
    <col min="14314" max="14314" width="9" style="61"/>
    <col min="14315" max="14315" width="25.75" style="61" bestFit="1" customWidth="1"/>
    <col min="14316" max="14316" width="29.125" style="61" bestFit="1" customWidth="1"/>
    <col min="14317" max="14317" width="21.375" style="61" bestFit="1" customWidth="1"/>
    <col min="14318" max="14318" width="9.875" style="61" bestFit="1" customWidth="1"/>
    <col min="14319" max="14320" width="6.5" style="61" bestFit="1" customWidth="1"/>
    <col min="14321" max="14321" width="58.25" style="61" bestFit="1" customWidth="1"/>
    <col min="14322" max="14540" width="9" style="61"/>
    <col min="14541" max="14541" width="26.5" style="61" bestFit="1" customWidth="1"/>
    <col min="14542" max="14542" width="11.375" style="61" bestFit="1" customWidth="1"/>
    <col min="14543" max="14543" width="19.5" style="61" bestFit="1" customWidth="1"/>
    <col min="14544" max="14544" width="17.25" style="61" bestFit="1" customWidth="1"/>
    <col min="14545" max="14545" width="14.625" style="61" bestFit="1" customWidth="1"/>
    <col min="14546" max="14546" width="10.25" style="61" bestFit="1" customWidth="1"/>
    <col min="14547" max="14547" width="14.75" style="61" bestFit="1" customWidth="1"/>
    <col min="14548" max="14548" width="38.25" style="61" bestFit="1" customWidth="1"/>
    <col min="14549" max="14549" width="51.5" style="61" bestFit="1" customWidth="1"/>
    <col min="14550" max="14550" width="5.5" style="61" bestFit="1" customWidth="1"/>
    <col min="14551" max="14551" width="5.25" style="61" bestFit="1" customWidth="1"/>
    <col min="14552" max="14552" width="7.125" style="61" bestFit="1" customWidth="1"/>
    <col min="14553" max="14553" width="9" style="61"/>
    <col min="14554" max="14555" width="9.5" style="61" bestFit="1" customWidth="1"/>
    <col min="14556" max="14556" width="10.25" style="61" bestFit="1" customWidth="1"/>
    <col min="14557" max="14557" width="9.5" style="61" bestFit="1" customWidth="1"/>
    <col min="14558" max="14558" width="16.875" style="61" bestFit="1" customWidth="1"/>
    <col min="14559" max="14559" width="31.75" style="61" bestFit="1" customWidth="1"/>
    <col min="14560" max="14560" width="9" style="61"/>
    <col min="14561" max="14565" width="11.125" style="61" bestFit="1" customWidth="1"/>
    <col min="14566" max="14566" width="9" style="61"/>
    <col min="14567" max="14567" width="15.125" style="61" bestFit="1" customWidth="1"/>
    <col min="14568" max="14568" width="14.25" style="61" bestFit="1" customWidth="1"/>
    <col min="14569" max="14569" width="7.125" style="61" bestFit="1" customWidth="1"/>
    <col min="14570" max="14570" width="9" style="61"/>
    <col min="14571" max="14571" width="25.75" style="61" bestFit="1" customWidth="1"/>
    <col min="14572" max="14572" width="29.125" style="61" bestFit="1" customWidth="1"/>
    <col min="14573" max="14573" width="21.375" style="61" bestFit="1" customWidth="1"/>
    <col min="14574" max="14574" width="9.875" style="61" bestFit="1" customWidth="1"/>
    <col min="14575" max="14576" width="6.5" style="61" bestFit="1" customWidth="1"/>
    <col min="14577" max="14577" width="58.25" style="61" bestFit="1" customWidth="1"/>
    <col min="14578" max="14796" width="9" style="61"/>
    <col min="14797" max="14797" width="26.5" style="61" bestFit="1" customWidth="1"/>
    <col min="14798" max="14798" width="11.375" style="61" bestFit="1" customWidth="1"/>
    <col min="14799" max="14799" width="19.5" style="61" bestFit="1" customWidth="1"/>
    <col min="14800" max="14800" width="17.25" style="61" bestFit="1" customWidth="1"/>
    <col min="14801" max="14801" width="14.625" style="61" bestFit="1" customWidth="1"/>
    <col min="14802" max="14802" width="10.25" style="61" bestFit="1" customWidth="1"/>
    <col min="14803" max="14803" width="14.75" style="61" bestFit="1" customWidth="1"/>
    <col min="14804" max="14804" width="38.25" style="61" bestFit="1" customWidth="1"/>
    <col min="14805" max="14805" width="51.5" style="61" bestFit="1" customWidth="1"/>
    <col min="14806" max="14806" width="5.5" style="61" bestFit="1" customWidth="1"/>
    <col min="14807" max="14807" width="5.25" style="61" bestFit="1" customWidth="1"/>
    <col min="14808" max="14808" width="7.125" style="61" bestFit="1" customWidth="1"/>
    <col min="14809" max="14809" width="9" style="61"/>
    <col min="14810" max="14811" width="9.5" style="61" bestFit="1" customWidth="1"/>
    <col min="14812" max="14812" width="10.25" style="61" bestFit="1" customWidth="1"/>
    <col min="14813" max="14813" width="9.5" style="61" bestFit="1" customWidth="1"/>
    <col min="14814" max="14814" width="16.875" style="61" bestFit="1" customWidth="1"/>
    <col min="14815" max="14815" width="31.75" style="61" bestFit="1" customWidth="1"/>
    <col min="14816" max="14816" width="9" style="61"/>
    <col min="14817" max="14821" width="11.125" style="61" bestFit="1" customWidth="1"/>
    <col min="14822" max="14822" width="9" style="61"/>
    <col min="14823" max="14823" width="15.125" style="61" bestFit="1" customWidth="1"/>
    <col min="14824" max="14824" width="14.25" style="61" bestFit="1" customWidth="1"/>
    <col min="14825" max="14825" width="7.125" style="61" bestFit="1" customWidth="1"/>
    <col min="14826" max="14826" width="9" style="61"/>
    <col min="14827" max="14827" width="25.75" style="61" bestFit="1" customWidth="1"/>
    <col min="14828" max="14828" width="29.125" style="61" bestFit="1" customWidth="1"/>
    <col min="14829" max="14829" width="21.375" style="61" bestFit="1" customWidth="1"/>
    <col min="14830" max="14830" width="9.875" style="61" bestFit="1" customWidth="1"/>
    <col min="14831" max="14832" width="6.5" style="61" bestFit="1" customWidth="1"/>
    <col min="14833" max="14833" width="58.25" style="61" bestFit="1" customWidth="1"/>
    <col min="14834" max="15052" width="9" style="61"/>
    <col min="15053" max="15053" width="26.5" style="61" bestFit="1" customWidth="1"/>
    <col min="15054" max="15054" width="11.375" style="61" bestFit="1" customWidth="1"/>
    <col min="15055" max="15055" width="19.5" style="61" bestFit="1" customWidth="1"/>
    <col min="15056" max="15056" width="17.25" style="61" bestFit="1" customWidth="1"/>
    <col min="15057" max="15057" width="14.625" style="61" bestFit="1" customWidth="1"/>
    <col min="15058" max="15058" width="10.25" style="61" bestFit="1" customWidth="1"/>
    <col min="15059" max="15059" width="14.75" style="61" bestFit="1" customWidth="1"/>
    <col min="15060" max="15060" width="38.25" style="61" bestFit="1" customWidth="1"/>
    <col min="15061" max="15061" width="51.5" style="61" bestFit="1" customWidth="1"/>
    <col min="15062" max="15062" width="5.5" style="61" bestFit="1" customWidth="1"/>
    <col min="15063" max="15063" width="5.25" style="61" bestFit="1" customWidth="1"/>
    <col min="15064" max="15064" width="7.125" style="61" bestFit="1" customWidth="1"/>
    <col min="15065" max="15065" width="9" style="61"/>
    <col min="15066" max="15067" width="9.5" style="61" bestFit="1" customWidth="1"/>
    <col min="15068" max="15068" width="10.25" style="61" bestFit="1" customWidth="1"/>
    <col min="15069" max="15069" width="9.5" style="61" bestFit="1" customWidth="1"/>
    <col min="15070" max="15070" width="16.875" style="61" bestFit="1" customWidth="1"/>
    <col min="15071" max="15071" width="31.75" style="61" bestFit="1" customWidth="1"/>
    <col min="15072" max="15072" width="9" style="61"/>
    <col min="15073" max="15077" width="11.125" style="61" bestFit="1" customWidth="1"/>
    <col min="15078" max="15078" width="9" style="61"/>
    <col min="15079" max="15079" width="15.125" style="61" bestFit="1" customWidth="1"/>
    <col min="15080" max="15080" width="14.25" style="61" bestFit="1" customWidth="1"/>
    <col min="15081" max="15081" width="7.125" style="61" bestFit="1" customWidth="1"/>
    <col min="15082" max="15082" width="9" style="61"/>
    <col min="15083" max="15083" width="25.75" style="61" bestFit="1" customWidth="1"/>
    <col min="15084" max="15084" width="29.125" style="61" bestFit="1" customWidth="1"/>
    <col min="15085" max="15085" width="21.375" style="61" bestFit="1" customWidth="1"/>
    <col min="15086" max="15086" width="9.875" style="61" bestFit="1" customWidth="1"/>
    <col min="15087" max="15088" width="6.5" style="61" bestFit="1" customWidth="1"/>
    <col min="15089" max="15089" width="58.25" style="61" bestFit="1" customWidth="1"/>
    <col min="15090" max="15308" width="9" style="61"/>
    <col min="15309" max="15309" width="26.5" style="61" bestFit="1" customWidth="1"/>
    <col min="15310" max="15310" width="11.375" style="61" bestFit="1" customWidth="1"/>
    <col min="15311" max="15311" width="19.5" style="61" bestFit="1" customWidth="1"/>
    <col min="15312" max="15312" width="17.25" style="61" bestFit="1" customWidth="1"/>
    <col min="15313" max="15313" width="14.625" style="61" bestFit="1" customWidth="1"/>
    <col min="15314" max="15314" width="10.25" style="61" bestFit="1" customWidth="1"/>
    <col min="15315" max="15315" width="14.75" style="61" bestFit="1" customWidth="1"/>
    <col min="15316" max="15316" width="38.25" style="61" bestFit="1" customWidth="1"/>
    <col min="15317" max="15317" width="51.5" style="61" bestFit="1" customWidth="1"/>
    <col min="15318" max="15318" width="5.5" style="61" bestFit="1" customWidth="1"/>
    <col min="15319" max="15319" width="5.25" style="61" bestFit="1" customWidth="1"/>
    <col min="15320" max="15320" width="7.125" style="61" bestFit="1" customWidth="1"/>
    <col min="15321" max="15321" width="9" style="61"/>
    <col min="15322" max="15323" width="9.5" style="61" bestFit="1" customWidth="1"/>
    <col min="15324" max="15324" width="10.25" style="61" bestFit="1" customWidth="1"/>
    <col min="15325" max="15325" width="9.5" style="61" bestFit="1" customWidth="1"/>
    <col min="15326" max="15326" width="16.875" style="61" bestFit="1" customWidth="1"/>
    <col min="15327" max="15327" width="31.75" style="61" bestFit="1" customWidth="1"/>
    <col min="15328" max="15328" width="9" style="61"/>
    <col min="15329" max="15333" width="11.125" style="61" bestFit="1" customWidth="1"/>
    <col min="15334" max="15334" width="9" style="61"/>
    <col min="15335" max="15335" width="15.125" style="61" bestFit="1" customWidth="1"/>
    <col min="15336" max="15336" width="14.25" style="61" bestFit="1" customWidth="1"/>
    <col min="15337" max="15337" width="7.125" style="61" bestFit="1" customWidth="1"/>
    <col min="15338" max="15338" width="9" style="61"/>
    <col min="15339" max="15339" width="25.75" style="61" bestFit="1" customWidth="1"/>
    <col min="15340" max="15340" width="29.125" style="61" bestFit="1" customWidth="1"/>
    <col min="15341" max="15341" width="21.375" style="61" bestFit="1" customWidth="1"/>
    <col min="15342" max="15342" width="9.875" style="61" bestFit="1" customWidth="1"/>
    <col min="15343" max="15344" width="6.5" style="61" bestFit="1" customWidth="1"/>
    <col min="15345" max="15345" width="58.25" style="61" bestFit="1" customWidth="1"/>
    <col min="15346" max="15564" width="9" style="61"/>
    <col min="15565" max="15565" width="26.5" style="61" bestFit="1" customWidth="1"/>
    <col min="15566" max="15566" width="11.375" style="61" bestFit="1" customWidth="1"/>
    <col min="15567" max="15567" width="19.5" style="61" bestFit="1" customWidth="1"/>
    <col min="15568" max="15568" width="17.25" style="61" bestFit="1" customWidth="1"/>
    <col min="15569" max="15569" width="14.625" style="61" bestFit="1" customWidth="1"/>
    <col min="15570" max="15570" width="10.25" style="61" bestFit="1" customWidth="1"/>
    <col min="15571" max="15571" width="14.75" style="61" bestFit="1" customWidth="1"/>
    <col min="15572" max="15572" width="38.25" style="61" bestFit="1" customWidth="1"/>
    <col min="15573" max="15573" width="51.5" style="61" bestFit="1" customWidth="1"/>
    <col min="15574" max="15574" width="5.5" style="61" bestFit="1" customWidth="1"/>
    <col min="15575" max="15575" width="5.25" style="61" bestFit="1" customWidth="1"/>
    <col min="15576" max="15576" width="7.125" style="61" bestFit="1" customWidth="1"/>
    <col min="15577" max="15577" width="9" style="61"/>
    <col min="15578" max="15579" width="9.5" style="61" bestFit="1" customWidth="1"/>
    <col min="15580" max="15580" width="10.25" style="61" bestFit="1" customWidth="1"/>
    <col min="15581" max="15581" width="9.5" style="61" bestFit="1" customWidth="1"/>
    <col min="15582" max="15582" width="16.875" style="61" bestFit="1" customWidth="1"/>
    <col min="15583" max="15583" width="31.75" style="61" bestFit="1" customWidth="1"/>
    <col min="15584" max="15584" width="9" style="61"/>
    <col min="15585" max="15589" width="11.125" style="61" bestFit="1" customWidth="1"/>
    <col min="15590" max="15590" width="9" style="61"/>
    <col min="15591" max="15591" width="15.125" style="61" bestFit="1" customWidth="1"/>
    <col min="15592" max="15592" width="14.25" style="61" bestFit="1" customWidth="1"/>
    <col min="15593" max="15593" width="7.125" style="61" bestFit="1" customWidth="1"/>
    <col min="15594" max="15594" width="9" style="61"/>
    <col min="15595" max="15595" width="25.75" style="61" bestFit="1" customWidth="1"/>
    <col min="15596" max="15596" width="29.125" style="61" bestFit="1" customWidth="1"/>
    <col min="15597" max="15597" width="21.375" style="61" bestFit="1" customWidth="1"/>
    <col min="15598" max="15598" width="9.875" style="61" bestFit="1" customWidth="1"/>
    <col min="15599" max="15600" width="6.5" style="61" bestFit="1" customWidth="1"/>
    <col min="15601" max="15601" width="58.25" style="61" bestFit="1" customWidth="1"/>
    <col min="15602" max="15820" width="9" style="61"/>
    <col min="15821" max="15821" width="26.5" style="61" bestFit="1" customWidth="1"/>
    <col min="15822" max="15822" width="11.375" style="61" bestFit="1" customWidth="1"/>
    <col min="15823" max="15823" width="19.5" style="61" bestFit="1" customWidth="1"/>
    <col min="15824" max="15824" width="17.25" style="61" bestFit="1" customWidth="1"/>
    <col min="15825" max="15825" width="14.625" style="61" bestFit="1" customWidth="1"/>
    <col min="15826" max="15826" width="10.25" style="61" bestFit="1" customWidth="1"/>
    <col min="15827" max="15827" width="14.75" style="61" bestFit="1" customWidth="1"/>
    <col min="15828" max="15828" width="38.25" style="61" bestFit="1" customWidth="1"/>
    <col min="15829" max="15829" width="51.5" style="61" bestFit="1" customWidth="1"/>
    <col min="15830" max="15830" width="5.5" style="61" bestFit="1" customWidth="1"/>
    <col min="15831" max="15831" width="5.25" style="61" bestFit="1" customWidth="1"/>
    <col min="15832" max="15832" width="7.125" style="61" bestFit="1" customWidth="1"/>
    <col min="15833" max="15833" width="9" style="61"/>
    <col min="15834" max="15835" width="9.5" style="61" bestFit="1" customWidth="1"/>
    <col min="15836" max="15836" width="10.25" style="61" bestFit="1" customWidth="1"/>
    <col min="15837" max="15837" width="9.5" style="61" bestFit="1" customWidth="1"/>
    <col min="15838" max="15838" width="16.875" style="61" bestFit="1" customWidth="1"/>
    <col min="15839" max="15839" width="31.75" style="61" bestFit="1" customWidth="1"/>
    <col min="15840" max="15840" width="9" style="61"/>
    <col min="15841" max="15845" width="11.125" style="61" bestFit="1" customWidth="1"/>
    <col min="15846" max="15846" width="9" style="61"/>
    <col min="15847" max="15847" width="15.125" style="61" bestFit="1" customWidth="1"/>
    <col min="15848" max="15848" width="14.25" style="61" bestFit="1" customWidth="1"/>
    <col min="15849" max="15849" width="7.125" style="61" bestFit="1" customWidth="1"/>
    <col min="15850" max="15850" width="9" style="61"/>
    <col min="15851" max="15851" width="25.75" style="61" bestFit="1" customWidth="1"/>
    <col min="15852" max="15852" width="29.125" style="61" bestFit="1" customWidth="1"/>
    <col min="15853" max="15853" width="21.375" style="61" bestFit="1" customWidth="1"/>
    <col min="15854" max="15854" width="9.875" style="61" bestFit="1" customWidth="1"/>
    <col min="15855" max="15856" width="6.5" style="61" bestFit="1" customWidth="1"/>
    <col min="15857" max="15857" width="58.25" style="61" bestFit="1" customWidth="1"/>
    <col min="15858" max="16076" width="9" style="61"/>
    <col min="16077" max="16077" width="26.5" style="61" bestFit="1" customWidth="1"/>
    <col min="16078" max="16078" width="11.375" style="61" bestFit="1" customWidth="1"/>
    <col min="16079" max="16079" width="19.5" style="61" bestFit="1" customWidth="1"/>
    <col min="16080" max="16080" width="17.25" style="61" bestFit="1" customWidth="1"/>
    <col min="16081" max="16081" width="14.625" style="61" bestFit="1" customWidth="1"/>
    <col min="16082" max="16082" width="10.25" style="61" bestFit="1" customWidth="1"/>
    <col min="16083" max="16083" width="14.75" style="61" bestFit="1" customWidth="1"/>
    <col min="16084" max="16084" width="38.25" style="61" bestFit="1" customWidth="1"/>
    <col min="16085" max="16085" width="51.5" style="61" bestFit="1" customWidth="1"/>
    <col min="16086" max="16086" width="5.5" style="61" bestFit="1" customWidth="1"/>
    <col min="16087" max="16087" width="5.25" style="61" bestFit="1" customWidth="1"/>
    <col min="16088" max="16088" width="7.125" style="61" bestFit="1" customWidth="1"/>
    <col min="16089" max="16089" width="9" style="61"/>
    <col min="16090" max="16091" width="9.5" style="61" bestFit="1" customWidth="1"/>
    <col min="16092" max="16092" width="10.25" style="61" bestFit="1" customWidth="1"/>
    <col min="16093" max="16093" width="9.5" style="61" bestFit="1" customWidth="1"/>
    <col min="16094" max="16094" width="16.875" style="61" bestFit="1" customWidth="1"/>
    <col min="16095" max="16095" width="31.75" style="61" bestFit="1" customWidth="1"/>
    <col min="16096" max="16096" width="9" style="61"/>
    <col min="16097" max="16101" width="11.125" style="61" bestFit="1" customWidth="1"/>
    <col min="16102" max="16102" width="9" style="61"/>
    <col min="16103" max="16103" width="15.125" style="61" bestFit="1" customWidth="1"/>
    <col min="16104" max="16104" width="14.25" style="61" bestFit="1" customWidth="1"/>
    <col min="16105" max="16105" width="7.125" style="61" bestFit="1" customWidth="1"/>
    <col min="16106" max="16106" width="9" style="61"/>
    <col min="16107" max="16107" width="25.75" style="61" bestFit="1" customWidth="1"/>
    <col min="16108" max="16108" width="29.125" style="61" bestFit="1" customWidth="1"/>
    <col min="16109" max="16109" width="21.375" style="61" bestFit="1" customWidth="1"/>
    <col min="16110" max="16110" width="9.875" style="61" bestFit="1" customWidth="1"/>
    <col min="16111" max="16112" width="6.5" style="61" bestFit="1" customWidth="1"/>
    <col min="16113" max="16113" width="58.25" style="61" bestFit="1" customWidth="1"/>
    <col min="16114" max="16384" width="9" style="61"/>
  </cols>
  <sheetData>
    <row r="1" spans="2:13" ht="17.25" thickBot="1">
      <c r="K1" s="193"/>
      <c r="L1" s="193"/>
    </row>
    <row r="2" spans="2:13" ht="33.75" thickBot="1">
      <c r="B2" s="145" t="s">
        <v>214</v>
      </c>
      <c r="C2" s="146" t="s">
        <v>215</v>
      </c>
      <c r="D2" s="146" t="s">
        <v>216</v>
      </c>
      <c r="E2" s="146" t="s">
        <v>217</v>
      </c>
      <c r="F2" s="146" t="s">
        <v>218</v>
      </c>
      <c r="G2" s="146" t="s">
        <v>541</v>
      </c>
      <c r="H2" s="146" t="s">
        <v>219</v>
      </c>
      <c r="I2" s="146" t="s">
        <v>542</v>
      </c>
      <c r="J2" s="146" t="s">
        <v>533</v>
      </c>
      <c r="K2" s="147" t="s">
        <v>535</v>
      </c>
      <c r="L2" s="147" t="s">
        <v>534</v>
      </c>
      <c r="M2" s="148" t="s">
        <v>575</v>
      </c>
    </row>
    <row r="3" spans="2:13">
      <c r="B3" s="334" t="s">
        <v>532</v>
      </c>
      <c r="C3" s="205" t="s">
        <v>287</v>
      </c>
      <c r="D3" s="204" t="s">
        <v>220</v>
      </c>
      <c r="E3" s="205" t="s">
        <v>325</v>
      </c>
      <c r="F3" s="205" t="s">
        <v>326</v>
      </c>
      <c r="G3" s="198">
        <v>12</v>
      </c>
      <c r="H3" s="200" t="s">
        <v>221</v>
      </c>
      <c r="I3" s="205"/>
      <c r="J3" s="198">
        <v>12</v>
      </c>
      <c r="K3" s="201">
        <v>43875</v>
      </c>
      <c r="L3" s="201">
        <v>43879</v>
      </c>
      <c r="M3" s="197"/>
    </row>
    <row r="4" spans="2:13">
      <c r="B4" s="335"/>
      <c r="C4" s="63" t="s">
        <v>287</v>
      </c>
      <c r="D4" s="64" t="s">
        <v>220</v>
      </c>
      <c r="E4" s="63" t="s">
        <v>392</v>
      </c>
      <c r="F4" s="63" t="s">
        <v>393</v>
      </c>
      <c r="G4" s="190">
        <v>1</v>
      </c>
      <c r="H4" s="192" t="s">
        <v>221</v>
      </c>
      <c r="I4" s="63"/>
      <c r="J4" s="190">
        <v>1</v>
      </c>
      <c r="K4" s="194">
        <v>43875</v>
      </c>
      <c r="L4" s="194">
        <v>43879</v>
      </c>
      <c r="M4" s="143"/>
    </row>
    <row r="5" spans="2:13">
      <c r="B5" s="335"/>
      <c r="C5" s="63" t="s">
        <v>287</v>
      </c>
      <c r="D5" s="64" t="s">
        <v>220</v>
      </c>
      <c r="E5" s="63" t="s">
        <v>394</v>
      </c>
      <c r="F5" s="63" t="s">
        <v>395</v>
      </c>
      <c r="G5" s="190">
        <v>1</v>
      </c>
      <c r="H5" s="192" t="s">
        <v>221</v>
      </c>
      <c r="I5" s="63"/>
      <c r="J5" s="190">
        <v>1</v>
      </c>
      <c r="K5" s="194">
        <v>43875</v>
      </c>
      <c r="L5" s="194">
        <v>43879</v>
      </c>
      <c r="M5" s="143"/>
    </row>
    <row r="6" spans="2:13">
      <c r="B6" s="335"/>
      <c r="C6" s="63" t="s">
        <v>236</v>
      </c>
      <c r="D6" s="64" t="s">
        <v>220</v>
      </c>
      <c r="E6" s="63" t="s">
        <v>237</v>
      </c>
      <c r="F6" s="63" t="s">
        <v>557</v>
      </c>
      <c r="G6" s="190">
        <v>5</v>
      </c>
      <c r="H6" s="192" t="s">
        <v>221</v>
      </c>
      <c r="I6" s="63"/>
      <c r="J6" s="190"/>
      <c r="K6" s="194">
        <v>43888</v>
      </c>
      <c r="L6" s="195">
        <v>43902</v>
      </c>
      <c r="M6" s="143" t="s">
        <v>574</v>
      </c>
    </row>
    <row r="7" spans="2:13">
      <c r="B7" s="335"/>
      <c r="C7" s="63" t="s">
        <v>236</v>
      </c>
      <c r="D7" s="64" t="s">
        <v>220</v>
      </c>
      <c r="E7" s="63" t="s">
        <v>237</v>
      </c>
      <c r="F7" s="63" t="s">
        <v>557</v>
      </c>
      <c r="G7" s="190">
        <v>4</v>
      </c>
      <c r="H7" s="192" t="s">
        <v>221</v>
      </c>
      <c r="I7" s="63"/>
      <c r="J7" s="190"/>
      <c r="K7" s="194">
        <v>43888</v>
      </c>
      <c r="L7" s="195">
        <v>43902</v>
      </c>
      <c r="M7" s="143" t="s">
        <v>574</v>
      </c>
    </row>
    <row r="8" spans="2:13">
      <c r="B8" s="335"/>
      <c r="C8" s="63" t="s">
        <v>236</v>
      </c>
      <c r="D8" s="64" t="s">
        <v>220</v>
      </c>
      <c r="E8" s="63" t="s">
        <v>237</v>
      </c>
      <c r="F8" s="63" t="s">
        <v>558</v>
      </c>
      <c r="G8" s="190">
        <v>3</v>
      </c>
      <c r="H8" s="192" t="s">
        <v>221</v>
      </c>
      <c r="I8" s="63"/>
      <c r="J8" s="190"/>
      <c r="K8" s="194">
        <v>43888</v>
      </c>
      <c r="L8" s="195">
        <v>43902</v>
      </c>
      <c r="M8" s="143" t="s">
        <v>574</v>
      </c>
    </row>
    <row r="9" spans="2:13">
      <c r="B9" s="335"/>
      <c r="C9" s="63" t="s">
        <v>287</v>
      </c>
      <c r="D9" s="64" t="s">
        <v>220</v>
      </c>
      <c r="E9" s="63" t="s">
        <v>314</v>
      </c>
      <c r="F9" s="63" t="s">
        <v>559</v>
      </c>
      <c r="G9" s="190">
        <v>8</v>
      </c>
      <c r="H9" s="192" t="s">
        <v>221</v>
      </c>
      <c r="I9" s="63"/>
      <c r="J9" s="190"/>
      <c r="K9" s="194">
        <v>43889</v>
      </c>
      <c r="L9" s="195">
        <v>43957</v>
      </c>
      <c r="M9" s="143" t="s">
        <v>573</v>
      </c>
    </row>
    <row r="10" spans="2:13">
      <c r="B10" s="335"/>
      <c r="C10" s="63" t="s">
        <v>287</v>
      </c>
      <c r="D10" s="64" t="s">
        <v>220</v>
      </c>
      <c r="E10" s="63" t="s">
        <v>304</v>
      </c>
      <c r="F10" s="63" t="s">
        <v>560</v>
      </c>
      <c r="G10" s="190">
        <v>24</v>
      </c>
      <c r="H10" s="192" t="s">
        <v>221</v>
      </c>
      <c r="I10" s="63"/>
      <c r="J10" s="190"/>
      <c r="K10" s="194">
        <v>43889</v>
      </c>
      <c r="L10" s="195">
        <v>43957</v>
      </c>
      <c r="M10" s="143" t="s">
        <v>573</v>
      </c>
    </row>
    <row r="11" spans="2:13">
      <c r="B11" s="335"/>
      <c r="C11" s="63" t="s">
        <v>287</v>
      </c>
      <c r="D11" s="64" t="s">
        <v>396</v>
      </c>
      <c r="E11" s="63" t="s">
        <v>397</v>
      </c>
      <c r="F11" s="63" t="s">
        <v>426</v>
      </c>
      <c r="G11" s="190">
        <v>24</v>
      </c>
      <c r="H11" s="192" t="s">
        <v>221</v>
      </c>
      <c r="I11" s="63" t="s">
        <v>419</v>
      </c>
      <c r="J11" s="190">
        <v>24</v>
      </c>
      <c r="K11" s="194">
        <v>43881</v>
      </c>
      <c r="L11" s="194">
        <v>43881</v>
      </c>
      <c r="M11" s="143"/>
    </row>
    <row r="12" spans="2:13">
      <c r="B12" s="335"/>
      <c r="C12" s="63" t="s">
        <v>474</v>
      </c>
      <c r="D12" s="64" t="s">
        <v>473</v>
      </c>
      <c r="E12" s="63" t="s">
        <v>500</v>
      </c>
      <c r="F12" s="63" t="s">
        <v>501</v>
      </c>
      <c r="G12" s="190">
        <v>4</v>
      </c>
      <c r="H12" s="192" t="s">
        <v>221</v>
      </c>
      <c r="I12" s="63" t="s">
        <v>178</v>
      </c>
      <c r="J12" s="190">
        <v>4</v>
      </c>
      <c r="K12" s="194">
        <v>43888</v>
      </c>
      <c r="L12" s="194">
        <v>43889</v>
      </c>
      <c r="M12" s="143"/>
    </row>
    <row r="13" spans="2:13">
      <c r="B13" s="335"/>
      <c r="C13" s="63" t="s">
        <v>287</v>
      </c>
      <c r="D13" s="64" t="s">
        <v>396</v>
      </c>
      <c r="E13" s="63" t="s">
        <v>404</v>
      </c>
      <c r="F13" s="63" t="s">
        <v>405</v>
      </c>
      <c r="G13" s="190">
        <v>1</v>
      </c>
      <c r="H13" s="192" t="s">
        <v>221</v>
      </c>
      <c r="I13" s="63" t="s">
        <v>406</v>
      </c>
      <c r="J13" s="190">
        <v>1</v>
      </c>
      <c r="K13" s="194">
        <v>43875</v>
      </c>
      <c r="L13" s="194">
        <v>43881</v>
      </c>
      <c r="M13" s="143"/>
    </row>
    <row r="14" spans="2:13">
      <c r="B14" s="335"/>
      <c r="C14" s="63" t="s">
        <v>287</v>
      </c>
      <c r="D14" s="64" t="s">
        <v>396</v>
      </c>
      <c r="E14" s="63" t="s">
        <v>407</v>
      </c>
      <c r="F14" s="63" t="s">
        <v>408</v>
      </c>
      <c r="G14" s="190">
        <v>1</v>
      </c>
      <c r="H14" s="192" t="s">
        <v>221</v>
      </c>
      <c r="I14" s="63" t="s">
        <v>406</v>
      </c>
      <c r="J14" s="190">
        <v>1</v>
      </c>
      <c r="K14" s="194">
        <v>43875</v>
      </c>
      <c r="L14" s="194">
        <v>43881</v>
      </c>
      <c r="M14" s="143"/>
    </row>
    <row r="15" spans="2:13">
      <c r="B15" s="335"/>
      <c r="C15" s="63" t="s">
        <v>287</v>
      </c>
      <c r="D15" s="64" t="s">
        <v>396</v>
      </c>
      <c r="E15" s="63" t="s">
        <v>404</v>
      </c>
      <c r="F15" s="63" t="s">
        <v>434</v>
      </c>
      <c r="G15" s="190">
        <v>4</v>
      </c>
      <c r="H15" s="192" t="s">
        <v>221</v>
      </c>
      <c r="I15" s="63" t="s">
        <v>406</v>
      </c>
      <c r="J15" s="190">
        <v>4</v>
      </c>
      <c r="K15" s="194">
        <v>43881</v>
      </c>
      <c r="L15" s="194">
        <v>43886</v>
      </c>
      <c r="M15" s="143"/>
    </row>
    <row r="16" spans="2:13">
      <c r="B16" s="335"/>
      <c r="C16" s="63" t="s">
        <v>287</v>
      </c>
      <c r="D16" s="64" t="s">
        <v>396</v>
      </c>
      <c r="E16" s="63" t="s">
        <v>435</v>
      </c>
      <c r="F16" s="63" t="s">
        <v>408</v>
      </c>
      <c r="G16" s="190">
        <v>4</v>
      </c>
      <c r="H16" s="192" t="s">
        <v>221</v>
      </c>
      <c r="I16" s="63" t="s">
        <v>406</v>
      </c>
      <c r="J16" s="190">
        <v>4</v>
      </c>
      <c r="K16" s="194">
        <v>43881</v>
      </c>
      <c r="L16" s="194">
        <v>43886</v>
      </c>
      <c r="M16" s="143"/>
    </row>
    <row r="17" spans="2:13">
      <c r="B17" s="335"/>
      <c r="C17" s="63" t="s">
        <v>287</v>
      </c>
      <c r="D17" s="64" t="s">
        <v>396</v>
      </c>
      <c r="E17" s="63" t="s">
        <v>435</v>
      </c>
      <c r="F17" s="63" t="s">
        <v>436</v>
      </c>
      <c r="G17" s="190">
        <v>4</v>
      </c>
      <c r="H17" s="192" t="s">
        <v>221</v>
      </c>
      <c r="I17" s="63" t="s">
        <v>406</v>
      </c>
      <c r="J17" s="190">
        <v>4</v>
      </c>
      <c r="K17" s="194">
        <v>43881</v>
      </c>
      <c r="L17" s="194">
        <v>43886</v>
      </c>
      <c r="M17" s="143"/>
    </row>
    <row r="18" spans="2:13">
      <c r="B18" s="335"/>
      <c r="C18" s="63" t="s">
        <v>236</v>
      </c>
      <c r="D18" s="64" t="s">
        <v>220</v>
      </c>
      <c r="E18" s="63" t="s">
        <v>238</v>
      </c>
      <c r="F18" s="63" t="s">
        <v>239</v>
      </c>
      <c r="G18" s="190">
        <v>5</v>
      </c>
      <c r="H18" s="192" t="s">
        <v>221</v>
      </c>
      <c r="I18" s="63"/>
      <c r="J18" s="190"/>
      <c r="K18" s="194">
        <v>43880</v>
      </c>
      <c r="L18" s="195">
        <v>43896</v>
      </c>
      <c r="M18" s="143" t="s">
        <v>574</v>
      </c>
    </row>
    <row r="19" spans="2:13">
      <c r="B19" s="335"/>
      <c r="C19" s="63" t="s">
        <v>236</v>
      </c>
      <c r="D19" s="64" t="s">
        <v>220</v>
      </c>
      <c r="E19" s="63" t="s">
        <v>240</v>
      </c>
      <c r="F19" s="63" t="s">
        <v>241</v>
      </c>
      <c r="G19" s="190">
        <v>5</v>
      </c>
      <c r="H19" s="192" t="s">
        <v>221</v>
      </c>
      <c r="I19" s="63"/>
      <c r="J19" s="190"/>
      <c r="K19" s="194">
        <v>43880</v>
      </c>
      <c r="L19" s="195">
        <v>43896</v>
      </c>
      <c r="M19" s="143" t="s">
        <v>574</v>
      </c>
    </row>
    <row r="20" spans="2:13">
      <c r="B20" s="335"/>
      <c r="C20" s="63" t="s">
        <v>236</v>
      </c>
      <c r="D20" s="64" t="s">
        <v>220</v>
      </c>
      <c r="E20" s="63" t="s">
        <v>242</v>
      </c>
      <c r="F20" s="63" t="s">
        <v>243</v>
      </c>
      <c r="G20" s="190">
        <v>5</v>
      </c>
      <c r="H20" s="192" t="s">
        <v>221</v>
      </c>
      <c r="I20" s="63"/>
      <c r="J20" s="190"/>
      <c r="K20" s="194">
        <v>43880</v>
      </c>
      <c r="L20" s="195">
        <v>43896</v>
      </c>
      <c r="M20" s="143" t="s">
        <v>574</v>
      </c>
    </row>
    <row r="21" spans="2:13">
      <c r="B21" s="335"/>
      <c r="C21" s="63" t="s">
        <v>236</v>
      </c>
      <c r="D21" s="64" t="s">
        <v>220</v>
      </c>
      <c r="E21" s="63" t="s">
        <v>244</v>
      </c>
      <c r="F21" s="63" t="s">
        <v>245</v>
      </c>
      <c r="G21" s="190">
        <v>5</v>
      </c>
      <c r="H21" s="192" t="s">
        <v>221</v>
      </c>
      <c r="I21" s="63"/>
      <c r="J21" s="190"/>
      <c r="K21" s="194">
        <v>43880</v>
      </c>
      <c r="L21" s="195">
        <v>43896</v>
      </c>
      <c r="M21" s="143" t="s">
        <v>574</v>
      </c>
    </row>
    <row r="22" spans="2:13">
      <c r="B22" s="335"/>
      <c r="C22" s="63" t="s">
        <v>236</v>
      </c>
      <c r="D22" s="64" t="s">
        <v>220</v>
      </c>
      <c r="E22" s="63" t="s">
        <v>246</v>
      </c>
      <c r="F22" s="63" t="s">
        <v>247</v>
      </c>
      <c r="G22" s="190">
        <v>5</v>
      </c>
      <c r="H22" s="192" t="s">
        <v>221</v>
      </c>
      <c r="I22" s="63"/>
      <c r="J22" s="190"/>
      <c r="K22" s="194">
        <v>43880</v>
      </c>
      <c r="L22" s="195">
        <v>43896</v>
      </c>
      <c r="M22" s="143" t="s">
        <v>574</v>
      </c>
    </row>
    <row r="23" spans="2:13">
      <c r="B23" s="335"/>
      <c r="C23" s="63" t="s">
        <v>236</v>
      </c>
      <c r="D23" s="64" t="s">
        <v>220</v>
      </c>
      <c r="E23" s="63" t="s">
        <v>254</v>
      </c>
      <c r="F23" s="63" t="s">
        <v>255</v>
      </c>
      <c r="G23" s="190">
        <v>35</v>
      </c>
      <c r="H23" s="192" t="s">
        <v>221</v>
      </c>
      <c r="I23" s="63"/>
      <c r="J23" s="190"/>
      <c r="K23" s="194">
        <v>43880</v>
      </c>
      <c r="L23" s="195">
        <v>43896</v>
      </c>
      <c r="M23" s="143" t="s">
        <v>574</v>
      </c>
    </row>
    <row r="24" spans="2:13">
      <c r="B24" s="335"/>
      <c r="C24" s="63" t="s">
        <v>236</v>
      </c>
      <c r="D24" s="64" t="s">
        <v>220</v>
      </c>
      <c r="E24" s="63" t="s">
        <v>256</v>
      </c>
      <c r="F24" s="63" t="s">
        <v>257</v>
      </c>
      <c r="G24" s="190">
        <v>10</v>
      </c>
      <c r="H24" s="192" t="s">
        <v>221</v>
      </c>
      <c r="I24" s="63"/>
      <c r="J24" s="190"/>
      <c r="K24" s="194">
        <v>43880</v>
      </c>
      <c r="L24" s="195">
        <v>43896</v>
      </c>
      <c r="M24" s="143" t="s">
        <v>574</v>
      </c>
    </row>
    <row r="25" spans="2:13">
      <c r="B25" s="335"/>
      <c r="C25" s="63" t="s">
        <v>236</v>
      </c>
      <c r="D25" s="64" t="s">
        <v>220</v>
      </c>
      <c r="E25" s="63" t="s">
        <v>258</v>
      </c>
      <c r="F25" s="63" t="s">
        <v>259</v>
      </c>
      <c r="G25" s="190">
        <v>5</v>
      </c>
      <c r="H25" s="192" t="s">
        <v>221</v>
      </c>
      <c r="I25" s="63"/>
      <c r="J25" s="190"/>
      <c r="K25" s="194">
        <v>43880</v>
      </c>
      <c r="L25" s="195">
        <v>43896</v>
      </c>
      <c r="M25" s="143" t="s">
        <v>574</v>
      </c>
    </row>
    <row r="26" spans="2:13">
      <c r="B26" s="335"/>
      <c r="C26" s="63" t="s">
        <v>236</v>
      </c>
      <c r="D26" s="64" t="s">
        <v>220</v>
      </c>
      <c r="E26" s="63" t="s">
        <v>231</v>
      </c>
      <c r="F26" s="63" t="s">
        <v>232</v>
      </c>
      <c r="G26" s="190">
        <v>40</v>
      </c>
      <c r="H26" s="192" t="s">
        <v>221</v>
      </c>
      <c r="I26" s="63"/>
      <c r="J26" s="190"/>
      <c r="K26" s="194">
        <v>43880</v>
      </c>
      <c r="L26" s="195">
        <v>43896</v>
      </c>
      <c r="M26" s="143" t="s">
        <v>574</v>
      </c>
    </row>
    <row r="27" spans="2:13">
      <c r="B27" s="335"/>
      <c r="C27" s="63" t="s">
        <v>236</v>
      </c>
      <c r="D27" s="64" t="s">
        <v>220</v>
      </c>
      <c r="E27" s="63" t="s">
        <v>233</v>
      </c>
      <c r="F27" s="63" t="s">
        <v>234</v>
      </c>
      <c r="G27" s="190">
        <v>25</v>
      </c>
      <c r="H27" s="192" t="s">
        <v>221</v>
      </c>
      <c r="I27" s="63"/>
      <c r="J27" s="190"/>
      <c r="K27" s="194">
        <v>43880</v>
      </c>
      <c r="L27" s="195">
        <v>43896</v>
      </c>
      <c r="M27" s="143" t="s">
        <v>574</v>
      </c>
    </row>
    <row r="28" spans="2:13">
      <c r="B28" s="335"/>
      <c r="C28" s="63" t="s">
        <v>236</v>
      </c>
      <c r="D28" s="64" t="s">
        <v>220</v>
      </c>
      <c r="E28" s="63" t="s">
        <v>262</v>
      </c>
      <c r="F28" s="63" t="s">
        <v>263</v>
      </c>
      <c r="G28" s="190">
        <v>20</v>
      </c>
      <c r="H28" s="192" t="s">
        <v>221</v>
      </c>
      <c r="I28" s="63"/>
      <c r="J28" s="190"/>
      <c r="K28" s="194">
        <v>43880</v>
      </c>
      <c r="L28" s="195">
        <v>43896</v>
      </c>
      <c r="M28" s="143" t="s">
        <v>574</v>
      </c>
    </row>
    <row r="29" spans="2:13">
      <c r="B29" s="335"/>
      <c r="C29" s="63" t="s">
        <v>236</v>
      </c>
      <c r="D29" s="64" t="s">
        <v>220</v>
      </c>
      <c r="E29" s="63" t="s">
        <v>265</v>
      </c>
      <c r="F29" s="63" t="s">
        <v>266</v>
      </c>
      <c r="G29" s="190">
        <v>10</v>
      </c>
      <c r="H29" s="192" t="s">
        <v>221</v>
      </c>
      <c r="I29" s="63"/>
      <c r="J29" s="190"/>
      <c r="K29" s="194">
        <v>43880</v>
      </c>
      <c r="L29" s="195">
        <v>43896</v>
      </c>
      <c r="M29" s="143" t="s">
        <v>574</v>
      </c>
    </row>
    <row r="30" spans="2:13">
      <c r="B30" s="335"/>
      <c r="C30" s="63" t="s">
        <v>236</v>
      </c>
      <c r="D30" s="64" t="s">
        <v>220</v>
      </c>
      <c r="E30" s="63" t="s">
        <v>235</v>
      </c>
      <c r="F30" s="63" t="s">
        <v>232</v>
      </c>
      <c r="G30" s="190">
        <v>60</v>
      </c>
      <c r="H30" s="192" t="s">
        <v>221</v>
      </c>
      <c r="I30" s="63"/>
      <c r="J30" s="190"/>
      <c r="K30" s="194">
        <v>43880</v>
      </c>
      <c r="L30" s="195">
        <v>43896</v>
      </c>
      <c r="M30" s="143" t="s">
        <v>574</v>
      </c>
    </row>
    <row r="31" spans="2:13">
      <c r="B31" s="335"/>
      <c r="C31" s="63" t="s">
        <v>236</v>
      </c>
      <c r="D31" s="64" t="s">
        <v>220</v>
      </c>
      <c r="E31" s="63" t="s">
        <v>268</v>
      </c>
      <c r="F31" s="63" t="s">
        <v>269</v>
      </c>
      <c r="G31" s="190">
        <v>5</v>
      </c>
      <c r="H31" s="192" t="s">
        <v>221</v>
      </c>
      <c r="I31" s="63"/>
      <c r="J31" s="190"/>
      <c r="K31" s="194">
        <v>43880</v>
      </c>
      <c r="L31" s="195">
        <v>43896</v>
      </c>
      <c r="M31" s="143" t="s">
        <v>574</v>
      </c>
    </row>
    <row r="32" spans="2:13">
      <c r="B32" s="335"/>
      <c r="C32" s="63" t="s">
        <v>236</v>
      </c>
      <c r="D32" s="64" t="s">
        <v>220</v>
      </c>
      <c r="E32" s="63" t="s">
        <v>270</v>
      </c>
      <c r="F32" s="63" t="s">
        <v>271</v>
      </c>
      <c r="G32" s="190">
        <v>10</v>
      </c>
      <c r="H32" s="192" t="s">
        <v>221</v>
      </c>
      <c r="I32" s="63"/>
      <c r="J32" s="191"/>
      <c r="K32" s="194">
        <v>43880</v>
      </c>
      <c r="L32" s="195">
        <v>43896</v>
      </c>
      <c r="M32" s="143" t="s">
        <v>574</v>
      </c>
    </row>
    <row r="33" spans="2:13">
      <c r="B33" s="335"/>
      <c r="C33" s="63" t="s">
        <v>236</v>
      </c>
      <c r="D33" s="64" t="s">
        <v>220</v>
      </c>
      <c r="E33" s="63" t="s">
        <v>244</v>
      </c>
      <c r="F33" s="63" t="s">
        <v>245</v>
      </c>
      <c r="G33" s="190">
        <v>3</v>
      </c>
      <c r="H33" s="192" t="s">
        <v>221</v>
      </c>
      <c r="I33" s="64"/>
      <c r="J33" s="191"/>
      <c r="K33" s="194">
        <v>43880</v>
      </c>
      <c r="L33" s="195">
        <v>43896</v>
      </c>
      <c r="M33" s="143" t="s">
        <v>574</v>
      </c>
    </row>
    <row r="34" spans="2:13">
      <c r="B34" s="335"/>
      <c r="C34" s="63" t="s">
        <v>236</v>
      </c>
      <c r="D34" s="64" t="s">
        <v>220</v>
      </c>
      <c r="E34" s="63" t="s">
        <v>248</v>
      </c>
      <c r="F34" s="63" t="s">
        <v>249</v>
      </c>
      <c r="G34" s="190">
        <v>3</v>
      </c>
      <c r="H34" s="192" t="s">
        <v>221</v>
      </c>
      <c r="I34" s="64"/>
      <c r="J34" s="191"/>
      <c r="K34" s="194">
        <v>43880</v>
      </c>
      <c r="L34" s="195">
        <v>43896</v>
      </c>
      <c r="M34" s="143" t="s">
        <v>574</v>
      </c>
    </row>
    <row r="35" spans="2:13">
      <c r="B35" s="335"/>
      <c r="C35" s="63" t="s">
        <v>236</v>
      </c>
      <c r="D35" s="64" t="s">
        <v>220</v>
      </c>
      <c r="E35" s="63" t="s">
        <v>250</v>
      </c>
      <c r="F35" s="63" t="s">
        <v>251</v>
      </c>
      <c r="G35" s="190">
        <v>3</v>
      </c>
      <c r="H35" s="192" t="s">
        <v>221</v>
      </c>
      <c r="I35" s="64"/>
      <c r="J35" s="191"/>
      <c r="K35" s="194">
        <v>43880</v>
      </c>
      <c r="L35" s="195">
        <v>43896</v>
      </c>
      <c r="M35" s="143" t="s">
        <v>574</v>
      </c>
    </row>
    <row r="36" spans="2:13">
      <c r="B36" s="335"/>
      <c r="C36" s="63" t="s">
        <v>236</v>
      </c>
      <c r="D36" s="64" t="s">
        <v>220</v>
      </c>
      <c r="E36" s="63" t="s">
        <v>252</v>
      </c>
      <c r="F36" s="63" t="s">
        <v>253</v>
      </c>
      <c r="G36" s="190">
        <v>6</v>
      </c>
      <c r="H36" s="192" t="s">
        <v>221</v>
      </c>
      <c r="I36" s="64"/>
      <c r="J36" s="191"/>
      <c r="K36" s="194">
        <v>43880</v>
      </c>
      <c r="L36" s="195">
        <v>43896</v>
      </c>
      <c r="M36" s="143" t="s">
        <v>574</v>
      </c>
    </row>
    <row r="37" spans="2:13">
      <c r="B37" s="335"/>
      <c r="C37" s="63" t="s">
        <v>236</v>
      </c>
      <c r="D37" s="64" t="s">
        <v>220</v>
      </c>
      <c r="E37" s="63" t="s">
        <v>254</v>
      </c>
      <c r="F37" s="63" t="s">
        <v>255</v>
      </c>
      <c r="G37" s="190">
        <v>15</v>
      </c>
      <c r="H37" s="192" t="s">
        <v>221</v>
      </c>
      <c r="I37" s="64"/>
      <c r="J37" s="191"/>
      <c r="K37" s="194">
        <v>43880</v>
      </c>
      <c r="L37" s="195">
        <v>43896</v>
      </c>
      <c r="M37" s="143" t="s">
        <v>574</v>
      </c>
    </row>
    <row r="38" spans="2:13">
      <c r="B38" s="335"/>
      <c r="C38" s="63" t="s">
        <v>236</v>
      </c>
      <c r="D38" s="64" t="s">
        <v>220</v>
      </c>
      <c r="E38" s="63" t="s">
        <v>256</v>
      </c>
      <c r="F38" s="63" t="s">
        <v>257</v>
      </c>
      <c r="G38" s="190">
        <v>6</v>
      </c>
      <c r="H38" s="192" t="s">
        <v>221</v>
      </c>
      <c r="I38" s="64"/>
      <c r="J38" s="191"/>
      <c r="K38" s="194">
        <v>43880</v>
      </c>
      <c r="L38" s="195">
        <v>43896</v>
      </c>
      <c r="M38" s="143" t="s">
        <v>574</v>
      </c>
    </row>
    <row r="39" spans="2:13">
      <c r="B39" s="335"/>
      <c r="C39" s="63" t="s">
        <v>236</v>
      </c>
      <c r="D39" s="64" t="s">
        <v>220</v>
      </c>
      <c r="E39" s="63" t="s">
        <v>258</v>
      </c>
      <c r="F39" s="63" t="s">
        <v>259</v>
      </c>
      <c r="G39" s="190">
        <v>6</v>
      </c>
      <c r="H39" s="192" t="s">
        <v>221</v>
      </c>
      <c r="I39" s="64"/>
      <c r="J39" s="191"/>
      <c r="K39" s="194">
        <v>43880</v>
      </c>
      <c r="L39" s="195">
        <v>43896</v>
      </c>
      <c r="M39" s="143" t="s">
        <v>574</v>
      </c>
    </row>
    <row r="40" spans="2:13">
      <c r="B40" s="335"/>
      <c r="C40" s="63" t="s">
        <v>236</v>
      </c>
      <c r="D40" s="64" t="s">
        <v>220</v>
      </c>
      <c r="E40" s="63" t="s">
        <v>262</v>
      </c>
      <c r="F40" s="63" t="s">
        <v>263</v>
      </c>
      <c r="G40" s="190">
        <v>24</v>
      </c>
      <c r="H40" s="192" t="s">
        <v>221</v>
      </c>
      <c r="I40" s="64"/>
      <c r="J40" s="191"/>
      <c r="K40" s="194">
        <v>43880</v>
      </c>
      <c r="L40" s="195">
        <v>43896</v>
      </c>
      <c r="M40" s="143" t="s">
        <v>574</v>
      </c>
    </row>
    <row r="41" spans="2:13">
      <c r="B41" s="335"/>
      <c r="C41" s="63" t="s">
        <v>236</v>
      </c>
      <c r="D41" s="64" t="s">
        <v>220</v>
      </c>
      <c r="E41" s="63" t="s">
        <v>235</v>
      </c>
      <c r="F41" s="63" t="s">
        <v>232</v>
      </c>
      <c r="G41" s="190">
        <v>24</v>
      </c>
      <c r="H41" s="192" t="s">
        <v>221</v>
      </c>
      <c r="I41" s="64"/>
      <c r="J41" s="191"/>
      <c r="K41" s="194">
        <v>43880</v>
      </c>
      <c r="L41" s="195">
        <v>43896</v>
      </c>
      <c r="M41" s="143" t="s">
        <v>574</v>
      </c>
    </row>
    <row r="42" spans="2:13">
      <c r="B42" s="335"/>
      <c r="C42" s="63" t="s">
        <v>236</v>
      </c>
      <c r="D42" s="64" t="s">
        <v>220</v>
      </c>
      <c r="E42" s="63" t="s">
        <v>270</v>
      </c>
      <c r="F42" s="63" t="s">
        <v>271</v>
      </c>
      <c r="G42" s="190">
        <v>12</v>
      </c>
      <c r="H42" s="192" t="s">
        <v>221</v>
      </c>
      <c r="I42" s="64"/>
      <c r="J42" s="191"/>
      <c r="K42" s="194">
        <v>43880</v>
      </c>
      <c r="L42" s="195">
        <v>43896</v>
      </c>
      <c r="M42" s="143" t="s">
        <v>574</v>
      </c>
    </row>
    <row r="43" spans="2:13">
      <c r="B43" s="335"/>
      <c r="C43" s="63" t="s">
        <v>222</v>
      </c>
      <c r="D43" s="64" t="s">
        <v>220</v>
      </c>
      <c r="E43" s="63" t="s">
        <v>227</v>
      </c>
      <c r="F43" s="63" t="s">
        <v>228</v>
      </c>
      <c r="G43" s="190">
        <v>59</v>
      </c>
      <c r="H43" s="192" t="s">
        <v>221</v>
      </c>
      <c r="I43" s="64"/>
      <c r="J43" s="191"/>
      <c r="K43" s="194">
        <v>43880</v>
      </c>
      <c r="L43" s="195">
        <v>43903</v>
      </c>
      <c r="M43" s="143" t="s">
        <v>574</v>
      </c>
    </row>
    <row r="44" spans="2:13">
      <c r="B44" s="335"/>
      <c r="C44" s="63" t="s">
        <v>222</v>
      </c>
      <c r="D44" s="64" t="s">
        <v>220</v>
      </c>
      <c r="E44" s="63" t="s">
        <v>229</v>
      </c>
      <c r="F44" s="63" t="s">
        <v>230</v>
      </c>
      <c r="G44" s="190">
        <v>118</v>
      </c>
      <c r="H44" s="192" t="s">
        <v>221</v>
      </c>
      <c r="I44" s="64"/>
      <c r="J44" s="191"/>
      <c r="K44" s="194">
        <v>43880</v>
      </c>
      <c r="L44" s="195">
        <v>43903</v>
      </c>
      <c r="M44" s="143" t="s">
        <v>574</v>
      </c>
    </row>
    <row r="45" spans="2:13">
      <c r="B45" s="335"/>
      <c r="C45" s="63" t="s">
        <v>222</v>
      </c>
      <c r="D45" s="64" t="s">
        <v>220</v>
      </c>
      <c r="E45" s="63" t="s">
        <v>231</v>
      </c>
      <c r="F45" s="63" t="s">
        <v>232</v>
      </c>
      <c r="G45" s="190">
        <v>58</v>
      </c>
      <c r="H45" s="192" t="s">
        <v>221</v>
      </c>
      <c r="I45" s="64"/>
      <c r="J45" s="191"/>
      <c r="K45" s="194">
        <v>43880</v>
      </c>
      <c r="L45" s="195">
        <v>43903</v>
      </c>
      <c r="M45" s="143" t="s">
        <v>574</v>
      </c>
    </row>
    <row r="46" spans="2:13">
      <c r="B46" s="335"/>
      <c r="C46" s="63" t="s">
        <v>222</v>
      </c>
      <c r="D46" s="64" t="s">
        <v>220</v>
      </c>
      <c r="E46" s="63" t="s">
        <v>233</v>
      </c>
      <c r="F46" s="63" t="s">
        <v>234</v>
      </c>
      <c r="G46" s="190">
        <v>236</v>
      </c>
      <c r="H46" s="192" t="s">
        <v>221</v>
      </c>
      <c r="I46" s="64"/>
      <c r="J46" s="191"/>
      <c r="K46" s="194">
        <v>43880</v>
      </c>
      <c r="L46" s="195">
        <v>43903</v>
      </c>
      <c r="M46" s="143" t="s">
        <v>574</v>
      </c>
    </row>
    <row r="47" spans="2:13">
      <c r="B47" s="335"/>
      <c r="C47" s="63" t="s">
        <v>222</v>
      </c>
      <c r="D47" s="64" t="s">
        <v>220</v>
      </c>
      <c r="E47" s="63" t="s">
        <v>235</v>
      </c>
      <c r="F47" s="63" t="s">
        <v>232</v>
      </c>
      <c r="G47" s="190">
        <v>58</v>
      </c>
      <c r="H47" s="192" t="s">
        <v>221</v>
      </c>
      <c r="I47" s="64"/>
      <c r="J47" s="191"/>
      <c r="K47" s="194">
        <v>43880</v>
      </c>
      <c r="L47" s="195">
        <v>43903</v>
      </c>
      <c r="M47" s="143" t="s">
        <v>574</v>
      </c>
    </row>
    <row r="48" spans="2:13">
      <c r="B48" s="335"/>
      <c r="C48" s="63" t="s">
        <v>287</v>
      </c>
      <c r="D48" s="64" t="s">
        <v>220</v>
      </c>
      <c r="E48" s="63" t="s">
        <v>288</v>
      </c>
      <c r="F48" s="63" t="s">
        <v>289</v>
      </c>
      <c r="G48" s="190">
        <v>4</v>
      </c>
      <c r="H48" s="192" t="s">
        <v>221</v>
      </c>
      <c r="I48" s="64"/>
      <c r="J48" s="191"/>
      <c r="K48" s="194">
        <v>43880</v>
      </c>
      <c r="L48" s="195">
        <v>43903</v>
      </c>
      <c r="M48" s="143" t="s">
        <v>574</v>
      </c>
    </row>
    <row r="49" spans="2:13">
      <c r="B49" s="335"/>
      <c r="C49" s="63" t="s">
        <v>287</v>
      </c>
      <c r="D49" s="64" t="s">
        <v>220</v>
      </c>
      <c r="E49" s="63" t="s">
        <v>294</v>
      </c>
      <c r="F49" s="63" t="s">
        <v>295</v>
      </c>
      <c r="G49" s="190">
        <v>4</v>
      </c>
      <c r="H49" s="192" t="s">
        <v>221</v>
      </c>
      <c r="I49" s="64"/>
      <c r="J49" s="191"/>
      <c r="K49" s="194">
        <v>43880</v>
      </c>
      <c r="L49" s="195">
        <v>43903</v>
      </c>
      <c r="M49" s="143" t="s">
        <v>574</v>
      </c>
    </row>
    <row r="50" spans="2:13">
      <c r="B50" s="335"/>
      <c r="C50" s="63" t="s">
        <v>287</v>
      </c>
      <c r="D50" s="64" t="s">
        <v>220</v>
      </c>
      <c r="E50" s="63" t="s">
        <v>302</v>
      </c>
      <c r="F50" s="63" t="s">
        <v>303</v>
      </c>
      <c r="G50" s="190">
        <v>24</v>
      </c>
      <c r="H50" s="192" t="s">
        <v>221</v>
      </c>
      <c r="I50" s="64"/>
      <c r="J50" s="191"/>
      <c r="K50" s="194">
        <v>43880</v>
      </c>
      <c r="L50" s="195">
        <v>43903</v>
      </c>
      <c r="M50" s="143" t="s">
        <v>574</v>
      </c>
    </row>
    <row r="51" spans="2:13">
      <c r="B51" s="335"/>
      <c r="C51" s="63" t="s">
        <v>287</v>
      </c>
      <c r="D51" s="64" t="s">
        <v>220</v>
      </c>
      <c r="E51" s="63" t="s">
        <v>304</v>
      </c>
      <c r="F51" s="63" t="s">
        <v>305</v>
      </c>
      <c r="G51" s="190">
        <v>24</v>
      </c>
      <c r="H51" s="192" t="s">
        <v>221</v>
      </c>
      <c r="I51" s="64"/>
      <c r="J51" s="191"/>
      <c r="K51" s="194">
        <v>43880</v>
      </c>
      <c r="L51" s="195">
        <v>43903</v>
      </c>
      <c r="M51" s="143" t="s">
        <v>574</v>
      </c>
    </row>
    <row r="52" spans="2:13">
      <c r="B52" s="335"/>
      <c r="C52" s="63" t="s">
        <v>287</v>
      </c>
      <c r="D52" s="64" t="s">
        <v>220</v>
      </c>
      <c r="E52" s="63" t="s">
        <v>306</v>
      </c>
      <c r="F52" s="63" t="s">
        <v>307</v>
      </c>
      <c r="G52" s="190">
        <v>4</v>
      </c>
      <c r="H52" s="192" t="s">
        <v>221</v>
      </c>
      <c r="I52" s="64"/>
      <c r="J52" s="191"/>
      <c r="K52" s="194">
        <v>43880</v>
      </c>
      <c r="L52" s="195">
        <v>43903</v>
      </c>
      <c r="M52" s="143" t="s">
        <v>574</v>
      </c>
    </row>
    <row r="53" spans="2:13">
      <c r="B53" s="335"/>
      <c r="C53" s="63" t="s">
        <v>287</v>
      </c>
      <c r="D53" s="64" t="s">
        <v>220</v>
      </c>
      <c r="E53" s="63" t="s">
        <v>308</v>
      </c>
      <c r="F53" s="63" t="s">
        <v>309</v>
      </c>
      <c r="G53" s="190">
        <v>4</v>
      </c>
      <c r="H53" s="192" t="s">
        <v>221</v>
      </c>
      <c r="I53" s="64"/>
      <c r="J53" s="191"/>
      <c r="K53" s="194">
        <v>43880</v>
      </c>
      <c r="L53" s="195">
        <v>43903</v>
      </c>
      <c r="M53" s="143" t="s">
        <v>574</v>
      </c>
    </row>
    <row r="54" spans="2:13">
      <c r="B54" s="335"/>
      <c r="C54" s="63" t="s">
        <v>287</v>
      </c>
      <c r="D54" s="64" t="s">
        <v>220</v>
      </c>
      <c r="E54" s="63" t="s">
        <v>310</v>
      </c>
      <c r="F54" s="63" t="s">
        <v>311</v>
      </c>
      <c r="G54" s="190">
        <v>8</v>
      </c>
      <c r="H54" s="192" t="s">
        <v>221</v>
      </c>
      <c r="I54" s="64"/>
      <c r="J54" s="191"/>
      <c r="K54" s="194">
        <v>43880</v>
      </c>
      <c r="L54" s="195">
        <v>43903</v>
      </c>
      <c r="M54" s="143" t="s">
        <v>574</v>
      </c>
    </row>
    <row r="55" spans="2:13">
      <c r="B55" s="335"/>
      <c r="C55" s="63" t="s">
        <v>287</v>
      </c>
      <c r="D55" s="64" t="s">
        <v>220</v>
      </c>
      <c r="E55" s="63" t="s">
        <v>312</v>
      </c>
      <c r="F55" s="63" t="s">
        <v>313</v>
      </c>
      <c r="G55" s="190">
        <v>8</v>
      </c>
      <c r="H55" s="192" t="s">
        <v>221</v>
      </c>
      <c r="I55" s="64"/>
      <c r="J55" s="191"/>
      <c r="K55" s="194">
        <v>43880</v>
      </c>
      <c r="L55" s="195">
        <v>43903</v>
      </c>
      <c r="M55" s="143" t="s">
        <v>574</v>
      </c>
    </row>
    <row r="56" spans="2:13">
      <c r="B56" s="335"/>
      <c r="C56" s="63" t="s">
        <v>287</v>
      </c>
      <c r="D56" s="64" t="s">
        <v>220</v>
      </c>
      <c r="E56" s="63" t="s">
        <v>314</v>
      </c>
      <c r="F56" s="63" t="s">
        <v>315</v>
      </c>
      <c r="G56" s="190">
        <v>8</v>
      </c>
      <c r="H56" s="192" t="s">
        <v>221</v>
      </c>
      <c r="I56" s="64"/>
      <c r="J56" s="191"/>
      <c r="K56" s="194">
        <v>43880</v>
      </c>
      <c r="L56" s="195">
        <v>43903</v>
      </c>
      <c r="M56" s="143" t="s">
        <v>574</v>
      </c>
    </row>
    <row r="57" spans="2:13">
      <c r="B57" s="335"/>
      <c r="C57" s="63" t="s">
        <v>287</v>
      </c>
      <c r="D57" s="64" t="s">
        <v>220</v>
      </c>
      <c r="E57" s="63" t="s">
        <v>316</v>
      </c>
      <c r="F57" s="63" t="s">
        <v>317</v>
      </c>
      <c r="G57" s="190">
        <v>4</v>
      </c>
      <c r="H57" s="192" t="s">
        <v>221</v>
      </c>
      <c r="I57" s="64"/>
      <c r="J57" s="191"/>
      <c r="K57" s="194">
        <v>43880</v>
      </c>
      <c r="L57" s="195">
        <v>43903</v>
      </c>
      <c r="M57" s="143" t="s">
        <v>574</v>
      </c>
    </row>
    <row r="58" spans="2:13">
      <c r="B58" s="335"/>
      <c r="C58" s="63" t="s">
        <v>287</v>
      </c>
      <c r="D58" s="64" t="s">
        <v>220</v>
      </c>
      <c r="E58" s="63" t="s">
        <v>318</v>
      </c>
      <c r="F58" s="63" t="s">
        <v>319</v>
      </c>
      <c r="G58" s="190">
        <v>4</v>
      </c>
      <c r="H58" s="192" t="s">
        <v>221</v>
      </c>
      <c r="I58" s="64"/>
      <c r="J58" s="191"/>
      <c r="K58" s="194">
        <v>43880</v>
      </c>
      <c r="L58" s="195">
        <v>43903</v>
      </c>
      <c r="M58" s="143" t="s">
        <v>574</v>
      </c>
    </row>
    <row r="59" spans="2:13">
      <c r="B59" s="335"/>
      <c r="C59" s="63" t="s">
        <v>287</v>
      </c>
      <c r="D59" s="64" t="s">
        <v>220</v>
      </c>
      <c r="E59" s="63" t="s">
        <v>320</v>
      </c>
      <c r="F59" s="63" t="s">
        <v>321</v>
      </c>
      <c r="G59" s="190">
        <v>4</v>
      </c>
      <c r="H59" s="192" t="s">
        <v>221</v>
      </c>
      <c r="I59" s="64"/>
      <c r="J59" s="191"/>
      <c r="K59" s="194">
        <v>43880</v>
      </c>
      <c r="L59" s="195">
        <v>43903</v>
      </c>
      <c r="M59" s="143" t="s">
        <v>574</v>
      </c>
    </row>
    <row r="60" spans="2:13">
      <c r="B60" s="335"/>
      <c r="C60" s="63" t="s">
        <v>287</v>
      </c>
      <c r="D60" s="64" t="s">
        <v>220</v>
      </c>
      <c r="E60" s="63" t="s">
        <v>322</v>
      </c>
      <c r="F60" s="63" t="s">
        <v>323</v>
      </c>
      <c r="G60" s="190">
        <v>8</v>
      </c>
      <c r="H60" s="192" t="s">
        <v>221</v>
      </c>
      <c r="I60" s="64"/>
      <c r="J60" s="191"/>
      <c r="K60" s="194">
        <v>43880</v>
      </c>
      <c r="L60" s="195">
        <v>43903</v>
      </c>
      <c r="M60" s="143" t="s">
        <v>574</v>
      </c>
    </row>
    <row r="61" spans="2:13">
      <c r="B61" s="335"/>
      <c r="C61" s="63" t="s">
        <v>287</v>
      </c>
      <c r="D61" s="64" t="s">
        <v>220</v>
      </c>
      <c r="E61" s="63" t="s">
        <v>39</v>
      </c>
      <c r="F61" s="63" t="s">
        <v>324</v>
      </c>
      <c r="G61" s="190">
        <v>8</v>
      </c>
      <c r="H61" s="192" t="s">
        <v>221</v>
      </c>
      <c r="I61" s="64"/>
      <c r="J61" s="191"/>
      <c r="K61" s="194">
        <v>43880</v>
      </c>
      <c r="L61" s="195">
        <v>43903</v>
      </c>
      <c r="M61" s="143" t="s">
        <v>574</v>
      </c>
    </row>
    <row r="62" spans="2:13">
      <c r="B62" s="335"/>
      <c r="C62" s="63" t="s">
        <v>287</v>
      </c>
      <c r="D62" s="64" t="s">
        <v>220</v>
      </c>
      <c r="E62" s="63" t="s">
        <v>39</v>
      </c>
      <c r="F62" s="63" t="s">
        <v>329</v>
      </c>
      <c r="G62" s="190">
        <v>6</v>
      </c>
      <c r="H62" s="192" t="s">
        <v>221</v>
      </c>
      <c r="I62" s="64"/>
      <c r="J62" s="191"/>
      <c r="K62" s="194">
        <v>43880</v>
      </c>
      <c r="L62" s="195">
        <v>43903</v>
      </c>
      <c r="M62" s="143" t="s">
        <v>574</v>
      </c>
    </row>
    <row r="63" spans="2:13">
      <c r="B63" s="335"/>
      <c r="C63" s="63" t="s">
        <v>287</v>
      </c>
      <c r="D63" s="64" t="s">
        <v>220</v>
      </c>
      <c r="E63" s="63" t="s">
        <v>332</v>
      </c>
      <c r="F63" s="63" t="s">
        <v>333</v>
      </c>
      <c r="G63" s="190">
        <v>4</v>
      </c>
      <c r="H63" s="192" t="s">
        <v>221</v>
      </c>
      <c r="I63" s="64"/>
      <c r="J63" s="191"/>
      <c r="K63" s="194">
        <v>43880</v>
      </c>
      <c r="L63" s="195">
        <v>43903</v>
      </c>
      <c r="M63" s="143" t="s">
        <v>574</v>
      </c>
    </row>
    <row r="64" spans="2:13">
      <c r="B64" s="335"/>
      <c r="C64" s="63" t="s">
        <v>287</v>
      </c>
      <c r="D64" s="64" t="s">
        <v>220</v>
      </c>
      <c r="E64" s="63" t="s">
        <v>334</v>
      </c>
      <c r="F64" s="63" t="s">
        <v>335</v>
      </c>
      <c r="G64" s="190">
        <v>8</v>
      </c>
      <c r="H64" s="192" t="s">
        <v>221</v>
      </c>
      <c r="I64" s="64"/>
      <c r="J64" s="191"/>
      <c r="K64" s="194">
        <v>43880</v>
      </c>
      <c r="L64" s="195">
        <v>43903</v>
      </c>
      <c r="M64" s="143" t="s">
        <v>574</v>
      </c>
    </row>
    <row r="65" spans="2:13">
      <c r="B65" s="335"/>
      <c r="C65" s="63" t="s">
        <v>287</v>
      </c>
      <c r="D65" s="64" t="s">
        <v>220</v>
      </c>
      <c r="E65" s="63" t="s">
        <v>338</v>
      </c>
      <c r="F65" s="63" t="s">
        <v>339</v>
      </c>
      <c r="G65" s="190">
        <v>4</v>
      </c>
      <c r="H65" s="192" t="s">
        <v>221</v>
      </c>
      <c r="I65" s="64"/>
      <c r="J65" s="191"/>
      <c r="K65" s="194">
        <v>43880</v>
      </c>
      <c r="L65" s="195">
        <v>43903</v>
      </c>
      <c r="M65" s="143" t="s">
        <v>574</v>
      </c>
    </row>
    <row r="66" spans="2:13">
      <c r="B66" s="335"/>
      <c r="C66" s="63" t="s">
        <v>287</v>
      </c>
      <c r="D66" s="64" t="s">
        <v>220</v>
      </c>
      <c r="E66" s="63" t="s">
        <v>340</v>
      </c>
      <c r="F66" s="63" t="s">
        <v>341</v>
      </c>
      <c r="G66" s="190">
        <v>4</v>
      </c>
      <c r="H66" s="192" t="s">
        <v>221</v>
      </c>
      <c r="I66" s="64"/>
      <c r="J66" s="191"/>
      <c r="K66" s="194">
        <v>43880</v>
      </c>
      <c r="L66" s="195">
        <v>43903</v>
      </c>
      <c r="M66" s="143" t="s">
        <v>574</v>
      </c>
    </row>
    <row r="67" spans="2:13">
      <c r="B67" s="335"/>
      <c r="C67" s="63" t="s">
        <v>287</v>
      </c>
      <c r="D67" s="64" t="s">
        <v>220</v>
      </c>
      <c r="E67" s="63" t="s">
        <v>342</v>
      </c>
      <c r="F67" s="63" t="s">
        <v>343</v>
      </c>
      <c r="G67" s="190">
        <v>4</v>
      </c>
      <c r="H67" s="192" t="s">
        <v>221</v>
      </c>
      <c r="I67" s="64"/>
      <c r="J67" s="191"/>
      <c r="K67" s="194">
        <v>43880</v>
      </c>
      <c r="L67" s="195">
        <v>43903</v>
      </c>
      <c r="M67" s="143" t="s">
        <v>574</v>
      </c>
    </row>
    <row r="68" spans="2:13">
      <c r="B68" s="335"/>
      <c r="C68" s="63" t="s">
        <v>287</v>
      </c>
      <c r="D68" s="64" t="s">
        <v>220</v>
      </c>
      <c r="E68" s="63" t="s">
        <v>344</v>
      </c>
      <c r="F68" s="63" t="s">
        <v>345</v>
      </c>
      <c r="G68" s="190">
        <v>4</v>
      </c>
      <c r="H68" s="192" t="s">
        <v>221</v>
      </c>
      <c r="I68" s="64"/>
      <c r="J68" s="191"/>
      <c r="K68" s="194">
        <v>43880</v>
      </c>
      <c r="L68" s="195">
        <v>43903</v>
      </c>
      <c r="M68" s="143" t="s">
        <v>574</v>
      </c>
    </row>
    <row r="69" spans="2:13">
      <c r="B69" s="335"/>
      <c r="C69" s="63" t="s">
        <v>287</v>
      </c>
      <c r="D69" s="64" t="s">
        <v>220</v>
      </c>
      <c r="E69" s="63" t="s">
        <v>346</v>
      </c>
      <c r="F69" s="63" t="s">
        <v>347</v>
      </c>
      <c r="G69" s="190">
        <v>2</v>
      </c>
      <c r="H69" s="192" t="s">
        <v>221</v>
      </c>
      <c r="I69" s="64"/>
      <c r="J69" s="191"/>
      <c r="K69" s="194">
        <v>43880</v>
      </c>
      <c r="L69" s="195">
        <v>43903</v>
      </c>
      <c r="M69" s="143" t="s">
        <v>574</v>
      </c>
    </row>
    <row r="70" spans="2:13">
      <c r="B70" s="335"/>
      <c r="C70" s="63" t="s">
        <v>287</v>
      </c>
      <c r="D70" s="64" t="s">
        <v>220</v>
      </c>
      <c r="E70" s="63" t="s">
        <v>352</v>
      </c>
      <c r="F70" s="63" t="s">
        <v>353</v>
      </c>
      <c r="G70" s="190">
        <v>4</v>
      </c>
      <c r="H70" s="192" t="s">
        <v>221</v>
      </c>
      <c r="I70" s="64"/>
      <c r="J70" s="191"/>
      <c r="K70" s="194">
        <v>43880</v>
      </c>
      <c r="L70" s="195">
        <v>43903</v>
      </c>
      <c r="M70" s="143" t="s">
        <v>574</v>
      </c>
    </row>
    <row r="71" spans="2:13">
      <c r="B71" s="335"/>
      <c r="C71" s="63" t="s">
        <v>287</v>
      </c>
      <c r="D71" s="64" t="s">
        <v>220</v>
      </c>
      <c r="E71" s="63" t="s">
        <v>354</v>
      </c>
      <c r="F71" s="63" t="s">
        <v>355</v>
      </c>
      <c r="G71" s="190">
        <v>2</v>
      </c>
      <c r="H71" s="192" t="s">
        <v>221</v>
      </c>
      <c r="I71" s="64"/>
      <c r="J71" s="191"/>
      <c r="K71" s="194">
        <v>43880</v>
      </c>
      <c r="L71" s="195">
        <v>43903</v>
      </c>
      <c r="M71" s="143" t="s">
        <v>574</v>
      </c>
    </row>
    <row r="72" spans="2:13">
      <c r="B72" s="335"/>
      <c r="C72" s="63" t="s">
        <v>287</v>
      </c>
      <c r="D72" s="64" t="s">
        <v>220</v>
      </c>
      <c r="E72" s="63" t="s">
        <v>360</v>
      </c>
      <c r="F72" s="63" t="s">
        <v>361</v>
      </c>
      <c r="G72" s="190">
        <v>24</v>
      </c>
      <c r="H72" s="192" t="s">
        <v>221</v>
      </c>
      <c r="I72" s="64"/>
      <c r="J72" s="191"/>
      <c r="K72" s="194">
        <v>43880</v>
      </c>
      <c r="L72" s="195">
        <v>43903</v>
      </c>
      <c r="M72" s="143" t="s">
        <v>574</v>
      </c>
    </row>
    <row r="73" spans="2:13">
      <c r="B73" s="335"/>
      <c r="C73" s="63" t="s">
        <v>287</v>
      </c>
      <c r="D73" s="64" t="s">
        <v>220</v>
      </c>
      <c r="E73" s="63" t="s">
        <v>362</v>
      </c>
      <c r="F73" s="63" t="s">
        <v>363</v>
      </c>
      <c r="G73" s="190">
        <v>12</v>
      </c>
      <c r="H73" s="192" t="s">
        <v>221</v>
      </c>
      <c r="I73" s="64"/>
      <c r="J73" s="191"/>
      <c r="K73" s="194">
        <v>43880</v>
      </c>
      <c r="L73" s="195">
        <v>43903</v>
      </c>
      <c r="M73" s="143" t="s">
        <v>574</v>
      </c>
    </row>
    <row r="74" spans="2:13">
      <c r="B74" s="335"/>
      <c r="C74" s="63" t="s">
        <v>287</v>
      </c>
      <c r="D74" s="64" t="s">
        <v>220</v>
      </c>
      <c r="E74" s="63" t="s">
        <v>364</v>
      </c>
      <c r="F74" s="63" t="s">
        <v>365</v>
      </c>
      <c r="G74" s="190">
        <v>2</v>
      </c>
      <c r="H74" s="192" t="s">
        <v>221</v>
      </c>
      <c r="I74" s="64"/>
      <c r="J74" s="191"/>
      <c r="K74" s="194">
        <v>43880</v>
      </c>
      <c r="L74" s="195">
        <v>43903</v>
      </c>
      <c r="M74" s="143" t="s">
        <v>574</v>
      </c>
    </row>
    <row r="75" spans="2:13">
      <c r="B75" s="335"/>
      <c r="C75" s="63" t="s">
        <v>287</v>
      </c>
      <c r="D75" s="64" t="s">
        <v>220</v>
      </c>
      <c r="E75" s="63" t="s">
        <v>368</v>
      </c>
      <c r="F75" s="63" t="s">
        <v>369</v>
      </c>
      <c r="G75" s="190">
        <v>2</v>
      </c>
      <c r="H75" s="192" t="s">
        <v>221</v>
      </c>
      <c r="I75" s="64"/>
      <c r="J75" s="191"/>
      <c r="K75" s="194">
        <v>43880</v>
      </c>
      <c r="L75" s="195">
        <v>43903</v>
      </c>
      <c r="M75" s="143" t="s">
        <v>574</v>
      </c>
    </row>
    <row r="76" spans="2:13">
      <c r="B76" s="335"/>
      <c r="C76" s="63" t="s">
        <v>287</v>
      </c>
      <c r="D76" s="64" t="s">
        <v>220</v>
      </c>
      <c r="E76" s="63" t="s">
        <v>374</v>
      </c>
      <c r="F76" s="63" t="s">
        <v>375</v>
      </c>
      <c r="G76" s="190">
        <v>2</v>
      </c>
      <c r="H76" s="192" t="s">
        <v>221</v>
      </c>
      <c r="I76" s="64"/>
      <c r="J76" s="191"/>
      <c r="K76" s="194">
        <v>43880</v>
      </c>
      <c r="L76" s="195">
        <v>43903</v>
      </c>
      <c r="M76" s="143" t="s">
        <v>574</v>
      </c>
    </row>
    <row r="77" spans="2:13">
      <c r="B77" s="335"/>
      <c r="C77" s="63" t="s">
        <v>287</v>
      </c>
      <c r="D77" s="64" t="s">
        <v>220</v>
      </c>
      <c r="E77" s="63" t="s">
        <v>376</v>
      </c>
      <c r="F77" s="63" t="s">
        <v>377</v>
      </c>
      <c r="G77" s="190">
        <v>4</v>
      </c>
      <c r="H77" s="192" t="s">
        <v>221</v>
      </c>
      <c r="I77" s="64"/>
      <c r="J77" s="191"/>
      <c r="K77" s="194">
        <v>43880</v>
      </c>
      <c r="L77" s="195">
        <v>43903</v>
      </c>
      <c r="M77" s="143" t="s">
        <v>574</v>
      </c>
    </row>
    <row r="78" spans="2:13">
      <c r="B78" s="335"/>
      <c r="C78" s="63" t="s">
        <v>287</v>
      </c>
      <c r="D78" s="64" t="s">
        <v>220</v>
      </c>
      <c r="E78" s="63" t="s">
        <v>322</v>
      </c>
      <c r="F78" s="63" t="s">
        <v>378</v>
      </c>
      <c r="G78" s="190">
        <v>4</v>
      </c>
      <c r="H78" s="192" t="s">
        <v>221</v>
      </c>
      <c r="I78" s="64"/>
      <c r="J78" s="191"/>
      <c r="K78" s="194">
        <v>43880</v>
      </c>
      <c r="L78" s="195">
        <v>43903</v>
      </c>
      <c r="M78" s="143" t="s">
        <v>574</v>
      </c>
    </row>
    <row r="79" spans="2:13">
      <c r="B79" s="335"/>
      <c r="C79" s="63" t="s">
        <v>287</v>
      </c>
      <c r="D79" s="64" t="s">
        <v>220</v>
      </c>
      <c r="E79" s="63" t="s">
        <v>39</v>
      </c>
      <c r="F79" s="63" t="s">
        <v>379</v>
      </c>
      <c r="G79" s="190">
        <v>4</v>
      </c>
      <c r="H79" s="192" t="s">
        <v>221</v>
      </c>
      <c r="I79" s="64"/>
      <c r="J79" s="191"/>
      <c r="K79" s="194">
        <v>43880</v>
      </c>
      <c r="L79" s="195">
        <v>43903</v>
      </c>
      <c r="M79" s="143" t="s">
        <v>574</v>
      </c>
    </row>
    <row r="80" spans="2:13">
      <c r="B80" s="335"/>
      <c r="C80" s="63" t="s">
        <v>287</v>
      </c>
      <c r="D80" s="64" t="s">
        <v>220</v>
      </c>
      <c r="E80" s="63" t="s">
        <v>381</v>
      </c>
      <c r="F80" s="63" t="s">
        <v>382</v>
      </c>
      <c r="G80" s="190">
        <v>4</v>
      </c>
      <c r="H80" s="192" t="s">
        <v>221</v>
      </c>
      <c r="I80" s="64"/>
      <c r="J80" s="191"/>
      <c r="K80" s="194">
        <v>43880</v>
      </c>
      <c r="L80" s="195">
        <v>43903</v>
      </c>
      <c r="M80" s="143" t="s">
        <v>574</v>
      </c>
    </row>
    <row r="81" spans="2:13">
      <c r="B81" s="335"/>
      <c r="C81" s="63" t="s">
        <v>287</v>
      </c>
      <c r="D81" s="64" t="s">
        <v>220</v>
      </c>
      <c r="E81" s="63" t="s">
        <v>383</v>
      </c>
      <c r="F81" s="63" t="s">
        <v>384</v>
      </c>
      <c r="G81" s="190">
        <v>4</v>
      </c>
      <c r="H81" s="192" t="s">
        <v>221</v>
      </c>
      <c r="I81" s="64"/>
      <c r="J81" s="191"/>
      <c r="K81" s="194">
        <v>43880</v>
      </c>
      <c r="L81" s="195">
        <v>43903</v>
      </c>
      <c r="M81" s="143" t="s">
        <v>574</v>
      </c>
    </row>
    <row r="82" spans="2:13">
      <c r="B82" s="335"/>
      <c r="C82" s="63" t="s">
        <v>287</v>
      </c>
      <c r="D82" s="64" t="s">
        <v>220</v>
      </c>
      <c r="E82" s="63" t="s">
        <v>385</v>
      </c>
      <c r="F82" s="63" t="s">
        <v>386</v>
      </c>
      <c r="G82" s="190">
        <v>4</v>
      </c>
      <c r="H82" s="192" t="s">
        <v>221</v>
      </c>
      <c r="I82" s="64"/>
      <c r="J82" s="191"/>
      <c r="K82" s="194">
        <v>43880</v>
      </c>
      <c r="L82" s="195">
        <v>43903</v>
      </c>
      <c r="M82" s="143" t="s">
        <v>574</v>
      </c>
    </row>
    <row r="83" spans="2:13">
      <c r="B83" s="335"/>
      <c r="C83" s="63" t="s">
        <v>287</v>
      </c>
      <c r="D83" s="64" t="s">
        <v>220</v>
      </c>
      <c r="E83" s="63" t="s">
        <v>246</v>
      </c>
      <c r="F83" s="63" t="s">
        <v>387</v>
      </c>
      <c r="G83" s="190">
        <v>8</v>
      </c>
      <c r="H83" s="192" t="s">
        <v>221</v>
      </c>
      <c r="I83" s="64"/>
      <c r="J83" s="191"/>
      <c r="K83" s="194">
        <v>43880</v>
      </c>
      <c r="L83" s="195">
        <v>43903</v>
      </c>
      <c r="M83" s="143" t="s">
        <v>574</v>
      </c>
    </row>
    <row r="84" spans="2:13">
      <c r="B84" s="335"/>
      <c r="C84" s="63" t="s">
        <v>287</v>
      </c>
      <c r="D84" s="64" t="s">
        <v>220</v>
      </c>
      <c r="E84" s="63" t="s">
        <v>390</v>
      </c>
      <c r="F84" s="63" t="s">
        <v>391</v>
      </c>
      <c r="G84" s="190">
        <v>2</v>
      </c>
      <c r="H84" s="192" t="s">
        <v>221</v>
      </c>
      <c r="I84" s="64"/>
      <c r="J84" s="191"/>
      <c r="K84" s="194">
        <v>43880</v>
      </c>
      <c r="L84" s="195">
        <v>43903</v>
      </c>
      <c r="M84" s="143" t="s">
        <v>574</v>
      </c>
    </row>
    <row r="85" spans="2:13">
      <c r="B85" s="335"/>
      <c r="C85" s="63" t="s">
        <v>236</v>
      </c>
      <c r="D85" s="64" t="s">
        <v>220</v>
      </c>
      <c r="E85" s="63" t="s">
        <v>238</v>
      </c>
      <c r="F85" s="63" t="s">
        <v>239</v>
      </c>
      <c r="G85" s="190">
        <v>4</v>
      </c>
      <c r="H85" s="192" t="s">
        <v>221</v>
      </c>
      <c r="I85" s="64"/>
      <c r="J85" s="191"/>
      <c r="K85" s="194">
        <v>43886</v>
      </c>
      <c r="L85" s="195">
        <v>43896</v>
      </c>
      <c r="M85" s="143" t="s">
        <v>574</v>
      </c>
    </row>
    <row r="86" spans="2:13">
      <c r="B86" s="335"/>
      <c r="C86" s="63" t="s">
        <v>236</v>
      </c>
      <c r="D86" s="64" t="s">
        <v>220</v>
      </c>
      <c r="E86" s="63" t="s">
        <v>240</v>
      </c>
      <c r="F86" s="63" t="s">
        <v>241</v>
      </c>
      <c r="G86" s="190">
        <v>4</v>
      </c>
      <c r="H86" s="192" t="s">
        <v>221</v>
      </c>
      <c r="I86" s="64"/>
      <c r="J86" s="191"/>
      <c r="K86" s="194">
        <v>43886</v>
      </c>
      <c r="L86" s="195">
        <v>43896</v>
      </c>
      <c r="M86" s="143" t="s">
        <v>574</v>
      </c>
    </row>
    <row r="87" spans="2:13">
      <c r="B87" s="335"/>
      <c r="C87" s="63" t="s">
        <v>236</v>
      </c>
      <c r="D87" s="64" t="s">
        <v>220</v>
      </c>
      <c r="E87" s="63" t="s">
        <v>242</v>
      </c>
      <c r="F87" s="63" t="s">
        <v>243</v>
      </c>
      <c r="G87" s="190">
        <v>4</v>
      </c>
      <c r="H87" s="192" t="s">
        <v>221</v>
      </c>
      <c r="I87" s="64"/>
      <c r="J87" s="191"/>
      <c r="K87" s="194">
        <v>43886</v>
      </c>
      <c r="L87" s="195">
        <v>43896</v>
      </c>
      <c r="M87" s="143" t="s">
        <v>574</v>
      </c>
    </row>
    <row r="88" spans="2:13">
      <c r="B88" s="335"/>
      <c r="C88" s="63" t="s">
        <v>236</v>
      </c>
      <c r="D88" s="64" t="s">
        <v>220</v>
      </c>
      <c r="E88" s="63" t="s">
        <v>244</v>
      </c>
      <c r="F88" s="63" t="s">
        <v>245</v>
      </c>
      <c r="G88" s="190">
        <v>4</v>
      </c>
      <c r="H88" s="192" t="s">
        <v>221</v>
      </c>
      <c r="I88" s="64"/>
      <c r="J88" s="191"/>
      <c r="K88" s="194">
        <v>43886</v>
      </c>
      <c r="L88" s="195">
        <v>43896</v>
      </c>
      <c r="M88" s="143" t="s">
        <v>574</v>
      </c>
    </row>
    <row r="89" spans="2:13">
      <c r="B89" s="335"/>
      <c r="C89" s="63" t="s">
        <v>236</v>
      </c>
      <c r="D89" s="64" t="s">
        <v>220</v>
      </c>
      <c r="E89" s="63" t="s">
        <v>246</v>
      </c>
      <c r="F89" s="63" t="s">
        <v>247</v>
      </c>
      <c r="G89" s="190">
        <v>4</v>
      </c>
      <c r="H89" s="192" t="s">
        <v>221</v>
      </c>
      <c r="I89" s="64"/>
      <c r="J89" s="191"/>
      <c r="K89" s="194">
        <v>43886</v>
      </c>
      <c r="L89" s="195">
        <v>43896</v>
      </c>
      <c r="M89" s="143" t="s">
        <v>574</v>
      </c>
    </row>
    <row r="90" spans="2:13">
      <c r="B90" s="335"/>
      <c r="C90" s="63" t="s">
        <v>236</v>
      </c>
      <c r="D90" s="64" t="s">
        <v>220</v>
      </c>
      <c r="E90" s="63" t="s">
        <v>254</v>
      </c>
      <c r="F90" s="63" t="s">
        <v>255</v>
      </c>
      <c r="G90" s="190">
        <v>28</v>
      </c>
      <c r="H90" s="192" t="s">
        <v>221</v>
      </c>
      <c r="I90" s="64"/>
      <c r="J90" s="191"/>
      <c r="K90" s="194">
        <v>43886</v>
      </c>
      <c r="L90" s="195">
        <v>43896</v>
      </c>
      <c r="M90" s="143" t="s">
        <v>574</v>
      </c>
    </row>
    <row r="91" spans="2:13">
      <c r="B91" s="335"/>
      <c r="C91" s="63" t="s">
        <v>236</v>
      </c>
      <c r="D91" s="64" t="s">
        <v>220</v>
      </c>
      <c r="E91" s="63" t="s">
        <v>256</v>
      </c>
      <c r="F91" s="63" t="s">
        <v>257</v>
      </c>
      <c r="G91" s="190">
        <v>8</v>
      </c>
      <c r="H91" s="192" t="s">
        <v>221</v>
      </c>
      <c r="I91" s="64"/>
      <c r="J91" s="191"/>
      <c r="K91" s="194">
        <v>43886</v>
      </c>
      <c r="L91" s="195">
        <v>43896</v>
      </c>
      <c r="M91" s="143" t="s">
        <v>574</v>
      </c>
    </row>
    <row r="92" spans="2:13">
      <c r="B92" s="335"/>
      <c r="C92" s="63" t="s">
        <v>236</v>
      </c>
      <c r="D92" s="64" t="s">
        <v>220</v>
      </c>
      <c r="E92" s="63" t="s">
        <v>258</v>
      </c>
      <c r="F92" s="63" t="s">
        <v>259</v>
      </c>
      <c r="G92" s="190">
        <v>4</v>
      </c>
      <c r="H92" s="192" t="s">
        <v>221</v>
      </c>
      <c r="I92" s="64"/>
      <c r="J92" s="191"/>
      <c r="K92" s="194">
        <v>43886</v>
      </c>
      <c r="L92" s="195">
        <v>43896</v>
      </c>
      <c r="M92" s="143" t="s">
        <v>574</v>
      </c>
    </row>
    <row r="93" spans="2:13">
      <c r="B93" s="335"/>
      <c r="C93" s="63" t="s">
        <v>236</v>
      </c>
      <c r="D93" s="64" t="s">
        <v>220</v>
      </c>
      <c r="E93" s="63" t="s">
        <v>231</v>
      </c>
      <c r="F93" s="63" t="s">
        <v>260</v>
      </c>
      <c r="G93" s="190">
        <v>32</v>
      </c>
      <c r="H93" s="192" t="s">
        <v>221</v>
      </c>
      <c r="I93" s="64"/>
      <c r="J93" s="191"/>
      <c r="K93" s="194">
        <v>43886</v>
      </c>
      <c r="L93" s="195">
        <v>43896</v>
      </c>
      <c r="M93" s="143" t="s">
        <v>574</v>
      </c>
    </row>
    <row r="94" spans="2:13">
      <c r="B94" s="335"/>
      <c r="C94" s="63" t="s">
        <v>236</v>
      </c>
      <c r="D94" s="64" t="s">
        <v>220</v>
      </c>
      <c r="E94" s="63" t="s">
        <v>233</v>
      </c>
      <c r="F94" s="63" t="s">
        <v>261</v>
      </c>
      <c r="G94" s="190">
        <v>20</v>
      </c>
      <c r="H94" s="192" t="s">
        <v>221</v>
      </c>
      <c r="I94" s="64"/>
      <c r="J94" s="191"/>
      <c r="K94" s="194">
        <v>43886</v>
      </c>
      <c r="L94" s="195">
        <v>43896</v>
      </c>
      <c r="M94" s="143" t="s">
        <v>574</v>
      </c>
    </row>
    <row r="95" spans="2:13">
      <c r="B95" s="335"/>
      <c r="C95" s="63" t="s">
        <v>236</v>
      </c>
      <c r="D95" s="64" t="s">
        <v>220</v>
      </c>
      <c r="E95" s="63" t="s">
        <v>262</v>
      </c>
      <c r="F95" s="63" t="s">
        <v>264</v>
      </c>
      <c r="G95" s="190">
        <v>16</v>
      </c>
      <c r="H95" s="192" t="s">
        <v>221</v>
      </c>
      <c r="I95" s="64"/>
      <c r="J95" s="191"/>
      <c r="K95" s="194">
        <v>43886</v>
      </c>
      <c r="L95" s="195">
        <v>43896</v>
      </c>
      <c r="M95" s="143" t="s">
        <v>574</v>
      </c>
    </row>
    <row r="96" spans="2:13">
      <c r="B96" s="335"/>
      <c r="C96" s="63" t="s">
        <v>236</v>
      </c>
      <c r="D96" s="64" t="s">
        <v>220</v>
      </c>
      <c r="E96" s="63" t="s">
        <v>265</v>
      </c>
      <c r="F96" s="63" t="s">
        <v>267</v>
      </c>
      <c r="G96" s="190">
        <v>8</v>
      </c>
      <c r="H96" s="192" t="s">
        <v>221</v>
      </c>
      <c r="I96" s="64"/>
      <c r="J96" s="191"/>
      <c r="K96" s="194">
        <v>43886</v>
      </c>
      <c r="L96" s="195">
        <v>43896</v>
      </c>
      <c r="M96" s="143" t="s">
        <v>574</v>
      </c>
    </row>
    <row r="97" spans="2:13">
      <c r="B97" s="335"/>
      <c r="C97" s="63" t="s">
        <v>236</v>
      </c>
      <c r="D97" s="64" t="s">
        <v>220</v>
      </c>
      <c r="E97" s="63" t="s">
        <v>235</v>
      </c>
      <c r="F97" s="63" t="s">
        <v>260</v>
      </c>
      <c r="G97" s="190">
        <v>48</v>
      </c>
      <c r="H97" s="192" t="s">
        <v>221</v>
      </c>
      <c r="I97" s="64"/>
      <c r="J97" s="191"/>
      <c r="K97" s="194">
        <v>43886</v>
      </c>
      <c r="L97" s="195">
        <v>43896</v>
      </c>
      <c r="M97" s="143" t="s">
        <v>574</v>
      </c>
    </row>
    <row r="98" spans="2:13">
      <c r="B98" s="335"/>
      <c r="C98" s="63" t="s">
        <v>236</v>
      </c>
      <c r="D98" s="64" t="s">
        <v>220</v>
      </c>
      <c r="E98" s="63" t="s">
        <v>268</v>
      </c>
      <c r="F98" s="63" t="s">
        <v>269</v>
      </c>
      <c r="G98" s="190">
        <v>4</v>
      </c>
      <c r="H98" s="192" t="s">
        <v>221</v>
      </c>
      <c r="I98" s="64"/>
      <c r="J98" s="191"/>
      <c r="K98" s="194">
        <v>43886</v>
      </c>
      <c r="L98" s="195">
        <v>43896</v>
      </c>
      <c r="M98" s="143" t="s">
        <v>574</v>
      </c>
    </row>
    <row r="99" spans="2:13">
      <c r="B99" s="335"/>
      <c r="C99" s="63" t="s">
        <v>236</v>
      </c>
      <c r="D99" s="64" t="s">
        <v>220</v>
      </c>
      <c r="E99" s="63" t="s">
        <v>270</v>
      </c>
      <c r="F99" s="63" t="s">
        <v>271</v>
      </c>
      <c r="G99" s="190">
        <v>8</v>
      </c>
      <c r="H99" s="192" t="s">
        <v>221</v>
      </c>
      <c r="I99" s="64"/>
      <c r="J99" s="191"/>
      <c r="K99" s="194">
        <v>43886</v>
      </c>
      <c r="L99" s="195">
        <v>43896</v>
      </c>
      <c r="M99" s="143" t="s">
        <v>574</v>
      </c>
    </row>
    <row r="100" spans="2:13">
      <c r="B100" s="335"/>
      <c r="C100" s="63" t="s">
        <v>276</v>
      </c>
      <c r="D100" s="64" t="s">
        <v>220</v>
      </c>
      <c r="E100" s="63" t="s">
        <v>262</v>
      </c>
      <c r="F100" s="63" t="s">
        <v>264</v>
      </c>
      <c r="G100" s="190">
        <v>1000</v>
      </c>
      <c r="H100" s="192" t="s">
        <v>221</v>
      </c>
      <c r="I100" s="64"/>
      <c r="J100" s="191"/>
      <c r="K100" s="194">
        <v>43888</v>
      </c>
      <c r="L100" s="195">
        <v>43899</v>
      </c>
      <c r="M100" s="143" t="s">
        <v>574</v>
      </c>
    </row>
    <row r="101" spans="2:13">
      <c r="B101" s="335"/>
      <c r="C101" s="63" t="s">
        <v>276</v>
      </c>
      <c r="D101" s="64" t="s">
        <v>220</v>
      </c>
      <c r="E101" s="63" t="s">
        <v>277</v>
      </c>
      <c r="F101" s="63" t="s">
        <v>278</v>
      </c>
      <c r="G101" s="190">
        <v>344</v>
      </c>
      <c r="H101" s="192" t="s">
        <v>221</v>
      </c>
      <c r="I101" s="64"/>
      <c r="J101" s="191"/>
      <c r="K101" s="194">
        <v>43888</v>
      </c>
      <c r="L101" s="195">
        <v>43899</v>
      </c>
      <c r="M101" s="143" t="s">
        <v>574</v>
      </c>
    </row>
    <row r="102" spans="2:13">
      <c r="B102" s="335"/>
      <c r="C102" s="63" t="s">
        <v>276</v>
      </c>
      <c r="D102" s="64" t="s">
        <v>220</v>
      </c>
      <c r="E102" s="63" t="s">
        <v>281</v>
      </c>
      <c r="F102" s="63" t="s">
        <v>282</v>
      </c>
      <c r="G102" s="190">
        <v>172</v>
      </c>
      <c r="H102" s="192" t="s">
        <v>221</v>
      </c>
      <c r="I102" s="64"/>
      <c r="J102" s="191"/>
      <c r="K102" s="194">
        <v>43888</v>
      </c>
      <c r="L102" s="195">
        <v>43899</v>
      </c>
      <c r="M102" s="143" t="s">
        <v>574</v>
      </c>
    </row>
    <row r="103" spans="2:13">
      <c r="B103" s="335"/>
      <c r="C103" s="63" t="s">
        <v>287</v>
      </c>
      <c r="D103" s="64" t="s">
        <v>220</v>
      </c>
      <c r="E103" s="63" t="s">
        <v>1621</v>
      </c>
      <c r="F103" s="63" t="s">
        <v>1639</v>
      </c>
      <c r="G103" s="190">
        <v>1</v>
      </c>
      <c r="H103" s="192" t="s">
        <v>221</v>
      </c>
      <c r="I103" s="64"/>
      <c r="J103" s="191">
        <v>1</v>
      </c>
      <c r="K103" s="194">
        <v>43894</v>
      </c>
      <c r="L103" s="194">
        <v>43894</v>
      </c>
      <c r="M103" s="143"/>
    </row>
    <row r="104" spans="2:13">
      <c r="B104" s="335"/>
      <c r="C104" s="63" t="s">
        <v>287</v>
      </c>
      <c r="D104" s="64" t="s">
        <v>220</v>
      </c>
      <c r="E104" s="63" t="s">
        <v>316</v>
      </c>
      <c r="F104" s="63" t="s">
        <v>317</v>
      </c>
      <c r="G104" s="190">
        <v>1</v>
      </c>
      <c r="H104" s="192" t="s">
        <v>221</v>
      </c>
      <c r="I104" s="64"/>
      <c r="J104" s="191">
        <v>1</v>
      </c>
      <c r="K104" s="194">
        <v>43875</v>
      </c>
      <c r="L104" s="194">
        <v>43889</v>
      </c>
      <c r="M104" s="143"/>
    </row>
    <row r="105" spans="2:13">
      <c r="B105" s="335"/>
      <c r="C105" s="63" t="s">
        <v>287</v>
      </c>
      <c r="D105" s="64" t="s">
        <v>220</v>
      </c>
      <c r="E105" s="63" t="s">
        <v>318</v>
      </c>
      <c r="F105" s="63" t="s">
        <v>319</v>
      </c>
      <c r="G105" s="190">
        <v>1</v>
      </c>
      <c r="H105" s="192" t="s">
        <v>221</v>
      </c>
      <c r="I105" s="64"/>
      <c r="J105" s="191">
        <v>1</v>
      </c>
      <c r="K105" s="194">
        <v>43875</v>
      </c>
      <c r="L105" s="194">
        <v>43889</v>
      </c>
      <c r="M105" s="143"/>
    </row>
    <row r="106" spans="2:13">
      <c r="B106" s="335"/>
      <c r="C106" s="63" t="s">
        <v>287</v>
      </c>
      <c r="D106" s="64" t="s">
        <v>220</v>
      </c>
      <c r="E106" s="63" t="s">
        <v>320</v>
      </c>
      <c r="F106" s="63" t="s">
        <v>321</v>
      </c>
      <c r="G106" s="190">
        <v>1</v>
      </c>
      <c r="H106" s="192" t="s">
        <v>221</v>
      </c>
      <c r="I106" s="64"/>
      <c r="J106" s="191">
        <v>1</v>
      </c>
      <c r="K106" s="194">
        <v>43875</v>
      </c>
      <c r="L106" s="194">
        <v>43889</v>
      </c>
      <c r="M106" s="143"/>
    </row>
    <row r="107" spans="2:13">
      <c r="B107" s="335"/>
      <c r="C107" s="63" t="s">
        <v>287</v>
      </c>
      <c r="D107" s="64" t="s">
        <v>220</v>
      </c>
      <c r="E107" s="63" t="s">
        <v>322</v>
      </c>
      <c r="F107" s="63" t="s">
        <v>323</v>
      </c>
      <c r="G107" s="190">
        <v>2</v>
      </c>
      <c r="H107" s="192" t="s">
        <v>221</v>
      </c>
      <c r="I107" s="64"/>
      <c r="J107" s="191">
        <v>2</v>
      </c>
      <c r="K107" s="194">
        <v>43875</v>
      </c>
      <c r="L107" s="194">
        <v>43889</v>
      </c>
      <c r="M107" s="143"/>
    </row>
    <row r="108" spans="2:13">
      <c r="B108" s="335"/>
      <c r="C108" s="63" t="s">
        <v>287</v>
      </c>
      <c r="D108" s="64" t="s">
        <v>220</v>
      </c>
      <c r="E108" s="63" t="s">
        <v>39</v>
      </c>
      <c r="F108" s="63" t="s">
        <v>329</v>
      </c>
      <c r="G108" s="190">
        <v>2</v>
      </c>
      <c r="H108" s="192" t="s">
        <v>221</v>
      </c>
      <c r="I108" s="64"/>
      <c r="J108" s="191">
        <v>2</v>
      </c>
      <c r="K108" s="194">
        <v>43875</v>
      </c>
      <c r="L108" s="194">
        <v>43889</v>
      </c>
      <c r="M108" s="143"/>
    </row>
    <row r="109" spans="2:13">
      <c r="B109" s="335"/>
      <c r="C109" s="63" t="s">
        <v>287</v>
      </c>
      <c r="D109" s="64" t="s">
        <v>220</v>
      </c>
      <c r="E109" s="63" t="s">
        <v>338</v>
      </c>
      <c r="F109" s="63" t="s">
        <v>339</v>
      </c>
      <c r="G109" s="190">
        <v>1</v>
      </c>
      <c r="H109" s="192" t="s">
        <v>221</v>
      </c>
      <c r="I109" s="64"/>
      <c r="J109" s="191">
        <v>1</v>
      </c>
      <c r="K109" s="194">
        <v>43875</v>
      </c>
      <c r="L109" s="194">
        <v>43889</v>
      </c>
      <c r="M109" s="143"/>
    </row>
    <row r="110" spans="2:13">
      <c r="B110" s="335"/>
      <c r="C110" s="63" t="s">
        <v>287</v>
      </c>
      <c r="D110" s="64" t="s">
        <v>220</v>
      </c>
      <c r="E110" s="63" t="s">
        <v>39</v>
      </c>
      <c r="F110" s="63" t="s">
        <v>324</v>
      </c>
      <c r="G110" s="190">
        <v>2</v>
      </c>
      <c r="H110" s="192" t="s">
        <v>221</v>
      </c>
      <c r="I110" s="64"/>
      <c r="J110" s="191">
        <v>2</v>
      </c>
      <c r="K110" s="194">
        <v>43875</v>
      </c>
      <c r="L110" s="194">
        <v>43889</v>
      </c>
      <c r="M110" s="143"/>
    </row>
    <row r="111" spans="2:13">
      <c r="B111" s="335"/>
      <c r="C111" s="63" t="s">
        <v>287</v>
      </c>
      <c r="D111" s="64" t="s">
        <v>220</v>
      </c>
      <c r="E111" s="63" t="s">
        <v>334</v>
      </c>
      <c r="F111" s="63" t="s">
        <v>1640</v>
      </c>
      <c r="G111" s="190">
        <v>8</v>
      </c>
      <c r="H111" s="192" t="s">
        <v>221</v>
      </c>
      <c r="I111" s="64"/>
      <c r="J111" s="191"/>
      <c r="K111" s="194">
        <v>43895</v>
      </c>
      <c r="L111" s="195">
        <v>43901</v>
      </c>
      <c r="M111" s="143" t="s">
        <v>574</v>
      </c>
    </row>
    <row r="112" spans="2:13">
      <c r="B112" s="335"/>
      <c r="C112" s="63" t="s">
        <v>287</v>
      </c>
      <c r="D112" s="64" t="s">
        <v>220</v>
      </c>
      <c r="E112" s="63" t="s">
        <v>338</v>
      </c>
      <c r="F112" s="63" t="s">
        <v>1641</v>
      </c>
      <c r="G112" s="190">
        <v>4</v>
      </c>
      <c r="H112" s="192" t="s">
        <v>221</v>
      </c>
      <c r="I112" s="64"/>
      <c r="J112" s="191"/>
      <c r="K112" s="194">
        <v>43895</v>
      </c>
      <c r="L112" s="195">
        <v>43901</v>
      </c>
      <c r="M112" s="143" t="s">
        <v>574</v>
      </c>
    </row>
    <row r="113" spans="2:13">
      <c r="B113" s="335"/>
      <c r="C113" s="63" t="s">
        <v>287</v>
      </c>
      <c r="D113" s="64" t="s">
        <v>396</v>
      </c>
      <c r="E113" s="63" t="s">
        <v>400</v>
      </c>
      <c r="F113" s="63" t="s">
        <v>401</v>
      </c>
      <c r="G113" s="190">
        <v>1</v>
      </c>
      <c r="H113" s="192" t="s">
        <v>221</v>
      </c>
      <c r="I113" s="64" t="s">
        <v>402</v>
      </c>
      <c r="J113" s="191">
        <v>1</v>
      </c>
      <c r="K113" s="194">
        <v>43868</v>
      </c>
      <c r="L113" s="194">
        <v>43874</v>
      </c>
      <c r="M113" s="143"/>
    </row>
    <row r="114" spans="2:13">
      <c r="B114" s="335"/>
      <c r="C114" s="63" t="s">
        <v>287</v>
      </c>
      <c r="D114" s="64" t="s">
        <v>396</v>
      </c>
      <c r="E114" s="63" t="s">
        <v>400</v>
      </c>
      <c r="F114" s="63" t="s">
        <v>403</v>
      </c>
      <c r="G114" s="190">
        <v>1</v>
      </c>
      <c r="H114" s="192" t="s">
        <v>221</v>
      </c>
      <c r="I114" s="64" t="s">
        <v>402</v>
      </c>
      <c r="J114" s="191">
        <v>1</v>
      </c>
      <c r="K114" s="194">
        <v>43868</v>
      </c>
      <c r="L114" s="194">
        <v>43874</v>
      </c>
      <c r="M114" s="143"/>
    </row>
    <row r="115" spans="2:13">
      <c r="B115" s="335"/>
      <c r="C115" s="63" t="s">
        <v>287</v>
      </c>
      <c r="D115" s="64" t="s">
        <v>396</v>
      </c>
      <c r="E115" s="63" t="s">
        <v>400</v>
      </c>
      <c r="F115" s="63" t="s">
        <v>401</v>
      </c>
      <c r="G115" s="190">
        <v>4</v>
      </c>
      <c r="H115" s="192" t="s">
        <v>221</v>
      </c>
      <c r="I115" s="64" t="s">
        <v>402</v>
      </c>
      <c r="J115" s="191"/>
      <c r="K115" s="194">
        <v>43895</v>
      </c>
      <c r="L115" s="195">
        <v>43901</v>
      </c>
      <c r="M115" s="143" t="s">
        <v>1661</v>
      </c>
    </row>
    <row r="116" spans="2:13">
      <c r="B116" s="335"/>
      <c r="C116" s="63" t="s">
        <v>276</v>
      </c>
      <c r="D116" s="64" t="s">
        <v>220</v>
      </c>
      <c r="E116" s="63" t="s">
        <v>285</v>
      </c>
      <c r="F116" s="63" t="s">
        <v>286</v>
      </c>
      <c r="G116" s="190">
        <v>172</v>
      </c>
      <c r="H116" s="192" t="s">
        <v>221</v>
      </c>
      <c r="I116" s="64"/>
      <c r="J116" s="191">
        <v>172</v>
      </c>
      <c r="K116" s="194">
        <v>43888</v>
      </c>
      <c r="L116" s="194">
        <v>43894</v>
      </c>
      <c r="M116" s="143"/>
    </row>
    <row r="117" spans="2:13">
      <c r="B117" s="335"/>
      <c r="C117" s="63" t="s">
        <v>474</v>
      </c>
      <c r="D117" s="64" t="s">
        <v>473</v>
      </c>
      <c r="E117" s="63" t="s">
        <v>493</v>
      </c>
      <c r="F117" s="63" t="s">
        <v>523</v>
      </c>
      <c r="G117" s="190">
        <v>5</v>
      </c>
      <c r="H117" s="192" t="s">
        <v>221</v>
      </c>
      <c r="I117" s="64" t="s">
        <v>524</v>
      </c>
      <c r="J117" s="191"/>
      <c r="K117" s="194">
        <v>43887</v>
      </c>
      <c r="L117" s="195">
        <v>43896</v>
      </c>
      <c r="M117" s="143" t="s">
        <v>1661</v>
      </c>
    </row>
    <row r="118" spans="2:13">
      <c r="B118" s="335"/>
      <c r="C118" s="63" t="s">
        <v>474</v>
      </c>
      <c r="D118" s="64" t="s">
        <v>473</v>
      </c>
      <c r="E118" s="63" t="s">
        <v>525</v>
      </c>
      <c r="F118" s="63" t="s">
        <v>526</v>
      </c>
      <c r="G118" s="190">
        <v>3</v>
      </c>
      <c r="H118" s="192" t="s">
        <v>221</v>
      </c>
      <c r="I118" s="64" t="s">
        <v>524</v>
      </c>
      <c r="J118" s="191"/>
      <c r="K118" s="194">
        <v>43887</v>
      </c>
      <c r="L118" s="195">
        <v>43896</v>
      </c>
      <c r="M118" s="143" t="s">
        <v>1661</v>
      </c>
    </row>
    <row r="119" spans="2:13">
      <c r="B119" s="335"/>
      <c r="C119" s="63" t="s">
        <v>287</v>
      </c>
      <c r="D119" s="64" t="s">
        <v>396</v>
      </c>
      <c r="E119" s="63" t="s">
        <v>427</v>
      </c>
      <c r="F119" s="63" t="s">
        <v>428</v>
      </c>
      <c r="G119" s="190">
        <v>4</v>
      </c>
      <c r="H119" s="192" t="s">
        <v>221</v>
      </c>
      <c r="I119" s="64" t="s">
        <v>429</v>
      </c>
      <c r="J119" s="191"/>
      <c r="K119" s="194">
        <v>43881</v>
      </c>
      <c r="L119" s="195">
        <v>43903</v>
      </c>
      <c r="M119" s="143" t="s">
        <v>1661</v>
      </c>
    </row>
    <row r="120" spans="2:13">
      <c r="B120" s="335"/>
      <c r="C120" s="63" t="s">
        <v>474</v>
      </c>
      <c r="D120" s="64" t="s">
        <v>473</v>
      </c>
      <c r="E120" s="63" t="s">
        <v>515</v>
      </c>
      <c r="F120" s="63" t="s">
        <v>516</v>
      </c>
      <c r="G120" s="190">
        <v>2</v>
      </c>
      <c r="H120" s="192" t="s">
        <v>221</v>
      </c>
      <c r="I120" s="64" t="s">
        <v>517</v>
      </c>
      <c r="J120" s="191"/>
      <c r="K120" s="194">
        <v>43887</v>
      </c>
      <c r="L120" s="195">
        <v>43910</v>
      </c>
      <c r="M120" s="143" t="s">
        <v>1661</v>
      </c>
    </row>
    <row r="121" spans="2:13">
      <c r="B121" s="335"/>
      <c r="C121" s="63" t="s">
        <v>474</v>
      </c>
      <c r="D121" s="64" t="s">
        <v>473</v>
      </c>
      <c r="E121" s="63" t="s">
        <v>553</v>
      </c>
      <c r="F121" s="63" t="s">
        <v>561</v>
      </c>
      <c r="G121" s="190">
        <v>2</v>
      </c>
      <c r="H121" s="192" t="s">
        <v>221</v>
      </c>
      <c r="I121" s="64" t="s">
        <v>570</v>
      </c>
      <c r="J121" s="191"/>
      <c r="K121" s="194">
        <v>43889</v>
      </c>
      <c r="L121" s="195">
        <v>43957</v>
      </c>
      <c r="M121" s="143" t="s">
        <v>1661</v>
      </c>
    </row>
    <row r="122" spans="2:13">
      <c r="B122" s="335"/>
      <c r="C122" s="63" t="s">
        <v>474</v>
      </c>
      <c r="D122" s="64" t="s">
        <v>473</v>
      </c>
      <c r="E122" s="63" t="s">
        <v>478</v>
      </c>
      <c r="F122" s="63" t="s">
        <v>479</v>
      </c>
      <c r="G122" s="190">
        <v>1</v>
      </c>
      <c r="H122" s="192" t="s">
        <v>221</v>
      </c>
      <c r="I122" s="64" t="s">
        <v>480</v>
      </c>
      <c r="J122" s="191">
        <v>1</v>
      </c>
      <c r="K122" s="194">
        <v>43887</v>
      </c>
      <c r="L122" s="194">
        <v>43887</v>
      </c>
      <c r="M122" s="143"/>
    </row>
    <row r="123" spans="2:13">
      <c r="B123" s="335"/>
      <c r="C123" s="63" t="s">
        <v>474</v>
      </c>
      <c r="D123" s="64" t="s">
        <v>473</v>
      </c>
      <c r="E123" s="63" t="s">
        <v>481</v>
      </c>
      <c r="F123" s="63" t="s">
        <v>482</v>
      </c>
      <c r="G123" s="190">
        <v>1</v>
      </c>
      <c r="H123" s="192" t="s">
        <v>221</v>
      </c>
      <c r="I123" s="64" t="s">
        <v>483</v>
      </c>
      <c r="J123" s="191">
        <v>1</v>
      </c>
      <c r="K123" s="194">
        <v>43887</v>
      </c>
      <c r="L123" s="194">
        <v>43887</v>
      </c>
      <c r="M123" s="143"/>
    </row>
    <row r="124" spans="2:13">
      <c r="B124" s="335"/>
      <c r="C124" s="63" t="s">
        <v>474</v>
      </c>
      <c r="D124" s="64" t="s">
        <v>473</v>
      </c>
      <c r="E124" s="63" t="s">
        <v>481</v>
      </c>
      <c r="F124" s="63" t="s">
        <v>484</v>
      </c>
      <c r="G124" s="190">
        <v>2</v>
      </c>
      <c r="H124" s="192" t="s">
        <v>221</v>
      </c>
      <c r="I124" s="64" t="s">
        <v>483</v>
      </c>
      <c r="J124" s="191">
        <v>2</v>
      </c>
      <c r="K124" s="194">
        <v>43887</v>
      </c>
      <c r="L124" s="194">
        <v>43887</v>
      </c>
      <c r="M124" s="143"/>
    </row>
    <row r="125" spans="2:13">
      <c r="B125" s="335"/>
      <c r="C125" s="63" t="s">
        <v>474</v>
      </c>
      <c r="D125" s="64" t="s">
        <v>473</v>
      </c>
      <c r="E125" s="63" t="s">
        <v>485</v>
      </c>
      <c r="F125" s="63" t="s">
        <v>486</v>
      </c>
      <c r="G125" s="190">
        <v>2</v>
      </c>
      <c r="H125" s="192" t="s">
        <v>221</v>
      </c>
      <c r="I125" s="64" t="s">
        <v>487</v>
      </c>
      <c r="J125" s="191">
        <v>2</v>
      </c>
      <c r="K125" s="194">
        <v>43887</v>
      </c>
      <c r="L125" s="194">
        <v>43887</v>
      </c>
      <c r="M125" s="143"/>
    </row>
    <row r="126" spans="2:13">
      <c r="B126" s="335"/>
      <c r="C126" s="63" t="s">
        <v>474</v>
      </c>
      <c r="D126" s="64" t="s">
        <v>473</v>
      </c>
      <c r="E126" s="63" t="s">
        <v>488</v>
      </c>
      <c r="F126" s="63" t="s">
        <v>489</v>
      </c>
      <c r="G126" s="190">
        <v>1</v>
      </c>
      <c r="H126" s="192" t="s">
        <v>221</v>
      </c>
      <c r="I126" s="64" t="s">
        <v>490</v>
      </c>
      <c r="J126" s="191">
        <v>1</v>
      </c>
      <c r="K126" s="194">
        <v>43887</v>
      </c>
      <c r="L126" s="194">
        <v>43887</v>
      </c>
      <c r="M126" s="143"/>
    </row>
    <row r="127" spans="2:13">
      <c r="B127" s="335"/>
      <c r="C127" s="63" t="s">
        <v>474</v>
      </c>
      <c r="D127" s="64" t="s">
        <v>473</v>
      </c>
      <c r="E127" s="63" t="s">
        <v>485</v>
      </c>
      <c r="F127" s="63" t="s">
        <v>491</v>
      </c>
      <c r="G127" s="190">
        <v>1</v>
      </c>
      <c r="H127" s="192" t="s">
        <v>221</v>
      </c>
      <c r="I127" s="64" t="s">
        <v>492</v>
      </c>
      <c r="J127" s="191">
        <v>1</v>
      </c>
      <c r="K127" s="194">
        <v>43887</v>
      </c>
      <c r="L127" s="194">
        <v>43887</v>
      </c>
      <c r="M127" s="143"/>
    </row>
    <row r="128" spans="2:13">
      <c r="B128" s="335"/>
      <c r="C128" s="63" t="s">
        <v>474</v>
      </c>
      <c r="D128" s="64" t="s">
        <v>552</v>
      </c>
      <c r="E128" s="63" t="s">
        <v>552</v>
      </c>
      <c r="F128" s="63" t="s">
        <v>552</v>
      </c>
      <c r="G128" s="190">
        <v>1</v>
      </c>
      <c r="H128" s="192" t="s">
        <v>221</v>
      </c>
      <c r="I128" s="64"/>
      <c r="J128" s="191">
        <v>1</v>
      </c>
      <c r="K128" s="194">
        <v>43888</v>
      </c>
      <c r="L128" s="194">
        <v>43889</v>
      </c>
      <c r="M128" s="143"/>
    </row>
    <row r="129" spans="2:13">
      <c r="B129" s="335"/>
      <c r="C129" s="63" t="s">
        <v>474</v>
      </c>
      <c r="D129" s="64" t="s">
        <v>473</v>
      </c>
      <c r="E129" s="63" t="s">
        <v>506</v>
      </c>
      <c r="F129" s="63" t="s">
        <v>507</v>
      </c>
      <c r="G129" s="190">
        <v>2</v>
      </c>
      <c r="H129" s="192" t="s">
        <v>221</v>
      </c>
      <c r="I129" s="64" t="s">
        <v>508</v>
      </c>
      <c r="J129" s="191">
        <v>2</v>
      </c>
      <c r="K129" s="194">
        <v>43888</v>
      </c>
      <c r="L129" s="194">
        <v>43893</v>
      </c>
      <c r="M129" s="143"/>
    </row>
    <row r="130" spans="2:13">
      <c r="B130" s="335"/>
      <c r="C130" s="63" t="s">
        <v>474</v>
      </c>
      <c r="D130" s="64" t="s">
        <v>473</v>
      </c>
      <c r="E130" s="63" t="s">
        <v>509</v>
      </c>
      <c r="F130" s="63" t="s">
        <v>510</v>
      </c>
      <c r="G130" s="190">
        <v>8</v>
      </c>
      <c r="H130" s="192" t="s">
        <v>221</v>
      </c>
      <c r="I130" s="64" t="s">
        <v>511</v>
      </c>
      <c r="J130" s="191">
        <v>8</v>
      </c>
      <c r="K130" s="194">
        <v>43888</v>
      </c>
      <c r="L130" s="194">
        <v>43893</v>
      </c>
      <c r="M130" s="143"/>
    </row>
    <row r="131" spans="2:13">
      <c r="B131" s="335"/>
      <c r="C131" s="63" t="s">
        <v>474</v>
      </c>
      <c r="D131" s="64" t="s">
        <v>473</v>
      </c>
      <c r="E131" s="63" t="s">
        <v>509</v>
      </c>
      <c r="F131" s="63" t="s">
        <v>512</v>
      </c>
      <c r="G131" s="190">
        <v>8</v>
      </c>
      <c r="H131" s="192" t="s">
        <v>221</v>
      </c>
      <c r="I131" s="64" t="s">
        <v>511</v>
      </c>
      <c r="J131" s="191">
        <v>8</v>
      </c>
      <c r="K131" s="194">
        <v>43888</v>
      </c>
      <c r="L131" s="194">
        <v>43893</v>
      </c>
      <c r="M131" s="143"/>
    </row>
    <row r="132" spans="2:13">
      <c r="B132" s="335"/>
      <c r="C132" s="63" t="s">
        <v>474</v>
      </c>
      <c r="D132" s="64" t="s">
        <v>473</v>
      </c>
      <c r="E132" s="63" t="s">
        <v>513</v>
      </c>
      <c r="F132" s="63" t="s">
        <v>514</v>
      </c>
      <c r="G132" s="190">
        <v>4</v>
      </c>
      <c r="H132" s="192" t="s">
        <v>221</v>
      </c>
      <c r="I132" s="64" t="s">
        <v>490</v>
      </c>
      <c r="J132" s="191">
        <v>4</v>
      </c>
      <c r="K132" s="194">
        <v>43888</v>
      </c>
      <c r="L132" s="194">
        <v>43893</v>
      </c>
      <c r="M132" s="143"/>
    </row>
    <row r="133" spans="2:13">
      <c r="B133" s="335"/>
      <c r="C133" s="63" t="s">
        <v>474</v>
      </c>
      <c r="D133" s="64" t="s">
        <v>473</v>
      </c>
      <c r="E133" s="63" t="s">
        <v>518</v>
      </c>
      <c r="F133" s="63" t="s">
        <v>519</v>
      </c>
      <c r="G133" s="190">
        <v>4</v>
      </c>
      <c r="H133" s="192" t="s">
        <v>221</v>
      </c>
      <c r="I133" s="64" t="s">
        <v>490</v>
      </c>
      <c r="J133" s="191">
        <v>4</v>
      </c>
      <c r="K133" s="194">
        <v>43888</v>
      </c>
      <c r="L133" s="194">
        <v>43893</v>
      </c>
      <c r="M133" s="143"/>
    </row>
    <row r="134" spans="2:13">
      <c r="B134" s="335"/>
      <c r="C134" s="63" t="s">
        <v>474</v>
      </c>
      <c r="D134" s="64" t="s">
        <v>473</v>
      </c>
      <c r="E134" s="63" t="s">
        <v>499</v>
      </c>
      <c r="F134" s="63" t="s">
        <v>1642</v>
      </c>
      <c r="G134" s="190">
        <v>4</v>
      </c>
      <c r="H134" s="192" t="s">
        <v>221</v>
      </c>
      <c r="I134" s="64" t="s">
        <v>1658</v>
      </c>
      <c r="J134" s="191">
        <v>4</v>
      </c>
      <c r="K134" s="194">
        <v>43893</v>
      </c>
      <c r="L134" s="194">
        <v>43895</v>
      </c>
      <c r="M134" s="143"/>
    </row>
    <row r="135" spans="2:13">
      <c r="B135" s="335"/>
      <c r="C135" s="63" t="s">
        <v>474</v>
      </c>
      <c r="D135" s="64" t="s">
        <v>473</v>
      </c>
      <c r="E135" s="63" t="s">
        <v>499</v>
      </c>
      <c r="F135" s="63" t="s">
        <v>1643</v>
      </c>
      <c r="G135" s="190">
        <v>4</v>
      </c>
      <c r="H135" s="192" t="s">
        <v>221</v>
      </c>
      <c r="I135" s="64" t="s">
        <v>1658</v>
      </c>
      <c r="J135" s="191"/>
      <c r="K135" s="194">
        <v>43894</v>
      </c>
      <c r="L135" s="195">
        <v>43903</v>
      </c>
      <c r="M135" s="199" t="s">
        <v>574</v>
      </c>
    </row>
    <row r="136" spans="2:13">
      <c r="B136" s="335"/>
      <c r="C136" s="63" t="s">
        <v>474</v>
      </c>
      <c r="D136" s="64" t="s">
        <v>473</v>
      </c>
      <c r="E136" s="63" t="s">
        <v>1622</v>
      </c>
      <c r="F136" s="63" t="s">
        <v>929</v>
      </c>
      <c r="G136" s="190">
        <v>4</v>
      </c>
      <c r="H136" s="192" t="s">
        <v>221</v>
      </c>
      <c r="I136" s="64" t="s">
        <v>930</v>
      </c>
      <c r="J136" s="191"/>
      <c r="K136" s="194">
        <v>43893</v>
      </c>
      <c r="L136" s="195">
        <v>43896</v>
      </c>
      <c r="M136" s="199" t="s">
        <v>574</v>
      </c>
    </row>
    <row r="137" spans="2:13">
      <c r="B137" s="335"/>
      <c r="C137" s="63" t="s">
        <v>474</v>
      </c>
      <c r="D137" s="64" t="s">
        <v>473</v>
      </c>
      <c r="E137" s="63" t="s">
        <v>1623</v>
      </c>
      <c r="F137" s="63" t="s">
        <v>931</v>
      </c>
      <c r="G137" s="190">
        <v>4</v>
      </c>
      <c r="H137" s="192" t="s">
        <v>221</v>
      </c>
      <c r="I137" s="64" t="s">
        <v>930</v>
      </c>
      <c r="J137" s="191"/>
      <c r="K137" s="194">
        <v>43893</v>
      </c>
      <c r="L137" s="195">
        <v>43896</v>
      </c>
      <c r="M137" s="199" t="s">
        <v>574</v>
      </c>
    </row>
    <row r="138" spans="2:13">
      <c r="B138" s="335"/>
      <c r="C138" s="63" t="s">
        <v>474</v>
      </c>
      <c r="D138" s="64" t="s">
        <v>473</v>
      </c>
      <c r="E138" s="63" t="s">
        <v>1624</v>
      </c>
      <c r="F138" s="63" t="s">
        <v>1644</v>
      </c>
      <c r="G138" s="190">
        <v>4</v>
      </c>
      <c r="H138" s="192" t="s">
        <v>221</v>
      </c>
      <c r="I138" s="64" t="s">
        <v>930</v>
      </c>
      <c r="J138" s="191"/>
      <c r="K138" s="194">
        <v>43893</v>
      </c>
      <c r="L138" s="195">
        <v>43896</v>
      </c>
      <c r="M138" s="199" t="s">
        <v>574</v>
      </c>
    </row>
    <row r="139" spans="2:13">
      <c r="B139" s="335"/>
      <c r="C139" s="63" t="s">
        <v>474</v>
      </c>
      <c r="D139" s="64" t="s">
        <v>473</v>
      </c>
      <c r="E139" s="63" t="s">
        <v>1625</v>
      </c>
      <c r="F139" s="63" t="s">
        <v>932</v>
      </c>
      <c r="G139" s="190">
        <v>4</v>
      </c>
      <c r="H139" s="192" t="s">
        <v>221</v>
      </c>
      <c r="I139" s="64" t="s">
        <v>930</v>
      </c>
      <c r="J139" s="191"/>
      <c r="K139" s="194">
        <v>43893</v>
      </c>
      <c r="L139" s="195">
        <v>43896</v>
      </c>
      <c r="M139" s="199" t="s">
        <v>574</v>
      </c>
    </row>
    <row r="140" spans="2:13">
      <c r="B140" s="335"/>
      <c r="C140" s="63" t="s">
        <v>474</v>
      </c>
      <c r="D140" s="64" t="s">
        <v>473</v>
      </c>
      <c r="E140" s="63" t="s">
        <v>1626</v>
      </c>
      <c r="F140" s="63" t="s">
        <v>1645</v>
      </c>
      <c r="G140" s="190">
        <v>4</v>
      </c>
      <c r="H140" s="192" t="s">
        <v>221</v>
      </c>
      <c r="I140" s="64" t="s">
        <v>930</v>
      </c>
      <c r="J140" s="191"/>
      <c r="K140" s="194">
        <v>43893</v>
      </c>
      <c r="L140" s="195">
        <v>43896</v>
      </c>
      <c r="M140" s="199" t="s">
        <v>574</v>
      </c>
    </row>
    <row r="141" spans="2:13">
      <c r="B141" s="335"/>
      <c r="C141" s="63" t="s">
        <v>474</v>
      </c>
      <c r="D141" s="64" t="s">
        <v>473</v>
      </c>
      <c r="E141" s="63" t="s">
        <v>1627</v>
      </c>
      <c r="F141" s="63" t="s">
        <v>933</v>
      </c>
      <c r="G141" s="190">
        <v>4</v>
      </c>
      <c r="H141" s="192" t="s">
        <v>221</v>
      </c>
      <c r="I141" s="64" t="s">
        <v>930</v>
      </c>
      <c r="J141" s="191"/>
      <c r="K141" s="194">
        <v>43893</v>
      </c>
      <c r="L141" s="195">
        <v>43896</v>
      </c>
      <c r="M141" s="199" t="s">
        <v>574</v>
      </c>
    </row>
    <row r="142" spans="2:13">
      <c r="B142" s="335"/>
      <c r="C142" s="63" t="s">
        <v>474</v>
      </c>
      <c r="D142" s="64" t="s">
        <v>473</v>
      </c>
      <c r="E142" s="63" t="s">
        <v>1628</v>
      </c>
      <c r="F142" s="63" t="s">
        <v>934</v>
      </c>
      <c r="G142" s="190">
        <v>4</v>
      </c>
      <c r="H142" s="192" t="s">
        <v>221</v>
      </c>
      <c r="I142" s="64" t="s">
        <v>930</v>
      </c>
      <c r="J142" s="191"/>
      <c r="K142" s="194">
        <v>43893</v>
      </c>
      <c r="L142" s="195">
        <v>43896</v>
      </c>
      <c r="M142" s="199" t="s">
        <v>574</v>
      </c>
    </row>
    <row r="143" spans="2:13">
      <c r="B143" s="335"/>
      <c r="C143" s="63" t="s">
        <v>474</v>
      </c>
      <c r="D143" s="64" t="s">
        <v>473</v>
      </c>
      <c r="E143" s="63" t="s">
        <v>1627</v>
      </c>
      <c r="F143" s="63" t="s">
        <v>933</v>
      </c>
      <c r="G143" s="190">
        <v>4</v>
      </c>
      <c r="H143" s="192" t="s">
        <v>221</v>
      </c>
      <c r="I143" s="64" t="s">
        <v>930</v>
      </c>
      <c r="J143" s="191"/>
      <c r="K143" s="194">
        <v>43893</v>
      </c>
      <c r="L143" s="195">
        <v>43896</v>
      </c>
      <c r="M143" s="199" t="s">
        <v>574</v>
      </c>
    </row>
    <row r="144" spans="2:13">
      <c r="B144" s="335"/>
      <c r="C144" s="63" t="s">
        <v>474</v>
      </c>
      <c r="D144" s="64" t="s">
        <v>473</v>
      </c>
      <c r="E144" s="63" t="s">
        <v>1629</v>
      </c>
      <c r="F144" s="63" t="s">
        <v>1646</v>
      </c>
      <c r="G144" s="190">
        <v>1</v>
      </c>
      <c r="H144" s="192" t="s">
        <v>221</v>
      </c>
      <c r="I144" s="64" t="s">
        <v>930</v>
      </c>
      <c r="J144" s="191"/>
      <c r="K144" s="194">
        <v>43893</v>
      </c>
      <c r="L144" s="195">
        <v>43896</v>
      </c>
      <c r="M144" s="199" t="s">
        <v>574</v>
      </c>
    </row>
    <row r="145" spans="2:13">
      <c r="B145" s="335"/>
      <c r="C145" s="63" t="s">
        <v>474</v>
      </c>
      <c r="D145" s="64" t="s">
        <v>473</v>
      </c>
      <c r="E145" s="63" t="s">
        <v>1630</v>
      </c>
      <c r="F145" s="63" t="s">
        <v>935</v>
      </c>
      <c r="G145" s="190">
        <v>13</v>
      </c>
      <c r="H145" s="192" t="s">
        <v>221</v>
      </c>
      <c r="I145" s="64" t="s">
        <v>930</v>
      </c>
      <c r="J145" s="191"/>
      <c r="K145" s="194">
        <v>43893</v>
      </c>
      <c r="L145" s="195">
        <v>43896</v>
      </c>
      <c r="M145" s="199" t="s">
        <v>574</v>
      </c>
    </row>
    <row r="146" spans="2:13">
      <c r="B146" s="335"/>
      <c r="C146" s="63" t="s">
        <v>474</v>
      </c>
      <c r="D146" s="64" t="s">
        <v>473</v>
      </c>
      <c r="E146" s="63" t="s">
        <v>1631</v>
      </c>
      <c r="F146" s="63" t="s">
        <v>1647</v>
      </c>
      <c r="G146" s="190">
        <v>4</v>
      </c>
      <c r="H146" s="192" t="s">
        <v>221</v>
      </c>
      <c r="I146" s="64" t="s">
        <v>930</v>
      </c>
      <c r="J146" s="191"/>
      <c r="K146" s="194">
        <v>43893</v>
      </c>
      <c r="L146" s="195">
        <v>43896</v>
      </c>
      <c r="M146" s="199" t="s">
        <v>574</v>
      </c>
    </row>
    <row r="147" spans="2:13">
      <c r="B147" s="335"/>
      <c r="C147" s="63" t="s">
        <v>474</v>
      </c>
      <c r="D147" s="64" t="s">
        <v>473</v>
      </c>
      <c r="E147" s="63" t="s">
        <v>1632</v>
      </c>
      <c r="F147" s="63" t="s">
        <v>1648</v>
      </c>
      <c r="G147" s="190">
        <v>11</v>
      </c>
      <c r="H147" s="192" t="s">
        <v>221</v>
      </c>
      <c r="I147" s="64" t="s">
        <v>930</v>
      </c>
      <c r="J147" s="191"/>
      <c r="K147" s="194">
        <v>43893</v>
      </c>
      <c r="L147" s="195">
        <v>43896</v>
      </c>
      <c r="M147" s="199" t="s">
        <v>574</v>
      </c>
    </row>
    <row r="148" spans="2:13">
      <c r="B148" s="335"/>
      <c r="C148" s="63" t="s">
        <v>474</v>
      </c>
      <c r="D148" s="64" t="s">
        <v>473</v>
      </c>
      <c r="E148" s="63" t="s">
        <v>1633</v>
      </c>
      <c r="F148" s="63" t="s">
        <v>936</v>
      </c>
      <c r="G148" s="190">
        <v>5</v>
      </c>
      <c r="H148" s="192" t="s">
        <v>221</v>
      </c>
      <c r="I148" s="64" t="s">
        <v>930</v>
      </c>
      <c r="J148" s="191"/>
      <c r="K148" s="194">
        <v>43893</v>
      </c>
      <c r="L148" s="195">
        <v>43896</v>
      </c>
      <c r="M148" s="199" t="s">
        <v>574</v>
      </c>
    </row>
    <row r="149" spans="2:13">
      <c r="B149" s="335"/>
      <c r="C149" s="63" t="s">
        <v>474</v>
      </c>
      <c r="D149" s="64" t="s">
        <v>473</v>
      </c>
      <c r="E149" s="63" t="s">
        <v>1634</v>
      </c>
      <c r="F149" s="63" t="s">
        <v>1649</v>
      </c>
      <c r="G149" s="190">
        <v>3</v>
      </c>
      <c r="H149" s="192" t="s">
        <v>221</v>
      </c>
      <c r="I149" s="64" t="s">
        <v>930</v>
      </c>
      <c r="J149" s="191"/>
      <c r="K149" s="194">
        <v>43893</v>
      </c>
      <c r="L149" s="195">
        <v>43896</v>
      </c>
      <c r="M149" s="199" t="s">
        <v>574</v>
      </c>
    </row>
    <row r="150" spans="2:13">
      <c r="B150" s="335"/>
      <c r="C150" s="63" t="s">
        <v>474</v>
      </c>
      <c r="D150" s="64" t="s">
        <v>473</v>
      </c>
      <c r="E150" s="63" t="s">
        <v>1634</v>
      </c>
      <c r="F150" s="63" t="s">
        <v>1650</v>
      </c>
      <c r="G150" s="190">
        <v>1</v>
      </c>
      <c r="H150" s="192" t="s">
        <v>221</v>
      </c>
      <c r="I150" s="64" t="s">
        <v>930</v>
      </c>
      <c r="J150" s="191"/>
      <c r="K150" s="194">
        <v>43893</v>
      </c>
      <c r="L150" s="195">
        <v>43896</v>
      </c>
      <c r="M150" s="199" t="s">
        <v>574</v>
      </c>
    </row>
    <row r="151" spans="2:13">
      <c r="B151" s="335"/>
      <c r="C151" s="63" t="s">
        <v>474</v>
      </c>
      <c r="D151" s="64" t="s">
        <v>473</v>
      </c>
      <c r="E151" s="63" t="s">
        <v>497</v>
      </c>
      <c r="F151" s="63" t="s">
        <v>562</v>
      </c>
      <c r="G151" s="190">
        <v>2</v>
      </c>
      <c r="H151" s="192" t="s">
        <v>221</v>
      </c>
      <c r="I151" s="64" t="s">
        <v>498</v>
      </c>
      <c r="J151" s="191">
        <v>2</v>
      </c>
      <c r="K151" s="194">
        <v>43888</v>
      </c>
      <c r="L151" s="194">
        <v>43894</v>
      </c>
      <c r="M151" s="143"/>
    </row>
    <row r="152" spans="2:13">
      <c r="B152" s="335"/>
      <c r="C152" s="63" t="s">
        <v>474</v>
      </c>
      <c r="D152" s="64" t="s">
        <v>473</v>
      </c>
      <c r="E152" s="63" t="s">
        <v>497</v>
      </c>
      <c r="F152" s="63" t="s">
        <v>564</v>
      </c>
      <c r="G152" s="190">
        <v>2</v>
      </c>
      <c r="H152" s="192" t="s">
        <v>221</v>
      </c>
      <c r="I152" s="64" t="s">
        <v>498</v>
      </c>
      <c r="J152" s="191">
        <v>2</v>
      </c>
      <c r="K152" s="194">
        <v>43888</v>
      </c>
      <c r="L152" s="194">
        <v>43894</v>
      </c>
      <c r="M152" s="143"/>
    </row>
    <row r="153" spans="2:13">
      <c r="B153" s="335"/>
      <c r="C153" s="63" t="s">
        <v>474</v>
      </c>
      <c r="D153" s="64" t="s">
        <v>473</v>
      </c>
      <c r="E153" s="63" t="s">
        <v>475</v>
      </c>
      <c r="F153" s="63" t="s">
        <v>476</v>
      </c>
      <c r="G153" s="190">
        <v>2</v>
      </c>
      <c r="H153" s="192" t="s">
        <v>221</v>
      </c>
      <c r="I153" s="64" t="s">
        <v>477</v>
      </c>
      <c r="J153" s="191">
        <v>2</v>
      </c>
      <c r="K153" s="194">
        <v>43865</v>
      </c>
      <c r="L153" s="194">
        <v>43868</v>
      </c>
      <c r="M153" s="143"/>
    </row>
    <row r="154" spans="2:13">
      <c r="B154" s="335"/>
      <c r="C154" s="63" t="s">
        <v>474</v>
      </c>
      <c r="D154" s="64" t="s">
        <v>473</v>
      </c>
      <c r="E154" s="63" t="s">
        <v>530</v>
      </c>
      <c r="F154" s="63" t="s">
        <v>531</v>
      </c>
      <c r="G154" s="190">
        <v>2</v>
      </c>
      <c r="H154" s="192" t="s">
        <v>221</v>
      </c>
      <c r="I154" s="64" t="s">
        <v>477</v>
      </c>
      <c r="J154" s="191">
        <v>2</v>
      </c>
      <c r="K154" s="194">
        <v>43887</v>
      </c>
      <c r="L154" s="194">
        <v>43893</v>
      </c>
      <c r="M154" s="143"/>
    </row>
    <row r="155" spans="2:13">
      <c r="B155" s="335"/>
      <c r="C155" s="63" t="s">
        <v>474</v>
      </c>
      <c r="D155" s="64" t="s">
        <v>473</v>
      </c>
      <c r="E155" s="63" t="s">
        <v>475</v>
      </c>
      <c r="F155" s="63" t="s">
        <v>476</v>
      </c>
      <c r="G155" s="190">
        <v>2</v>
      </c>
      <c r="H155" s="192" t="s">
        <v>221</v>
      </c>
      <c r="I155" s="64" t="s">
        <v>477</v>
      </c>
      <c r="J155" s="191">
        <v>2</v>
      </c>
      <c r="K155" s="194">
        <v>43889</v>
      </c>
      <c r="L155" s="194">
        <v>43894</v>
      </c>
      <c r="M155" s="143"/>
    </row>
    <row r="156" spans="2:13">
      <c r="B156" s="335"/>
      <c r="C156" s="63" t="s">
        <v>287</v>
      </c>
      <c r="D156" s="64" t="s">
        <v>396</v>
      </c>
      <c r="E156" s="63" t="s">
        <v>440</v>
      </c>
      <c r="F156" s="63" t="s">
        <v>441</v>
      </c>
      <c r="G156" s="190">
        <v>2</v>
      </c>
      <c r="H156" s="192" t="s">
        <v>221</v>
      </c>
      <c r="I156" s="64" t="s">
        <v>442</v>
      </c>
      <c r="J156" s="191">
        <v>2</v>
      </c>
      <c r="K156" s="194">
        <v>43881</v>
      </c>
      <c r="L156" s="194">
        <v>43885</v>
      </c>
      <c r="M156" s="143"/>
    </row>
    <row r="157" spans="2:13">
      <c r="B157" s="335"/>
      <c r="C157" s="63" t="s">
        <v>287</v>
      </c>
      <c r="D157" s="64" t="s">
        <v>396</v>
      </c>
      <c r="E157" s="63" t="s">
        <v>443</v>
      </c>
      <c r="F157" s="63" t="s">
        <v>444</v>
      </c>
      <c r="G157" s="190">
        <v>2</v>
      </c>
      <c r="H157" s="192" t="s">
        <v>221</v>
      </c>
      <c r="I157" s="64" t="s">
        <v>442</v>
      </c>
      <c r="J157" s="191">
        <v>2</v>
      </c>
      <c r="K157" s="194">
        <v>43881</v>
      </c>
      <c r="L157" s="194">
        <v>43885</v>
      </c>
      <c r="M157" s="143"/>
    </row>
    <row r="158" spans="2:13">
      <c r="B158" s="335"/>
      <c r="C158" s="63" t="s">
        <v>287</v>
      </c>
      <c r="D158" s="64" t="s">
        <v>396</v>
      </c>
      <c r="E158" s="63" t="s">
        <v>414</v>
      </c>
      <c r="F158" s="63" t="s">
        <v>415</v>
      </c>
      <c r="G158" s="190">
        <v>24</v>
      </c>
      <c r="H158" s="192" t="s">
        <v>221</v>
      </c>
      <c r="I158" s="64" t="s">
        <v>416</v>
      </c>
      <c r="J158" s="191">
        <v>24</v>
      </c>
      <c r="K158" s="194">
        <v>43881</v>
      </c>
      <c r="L158" s="194">
        <v>43886</v>
      </c>
      <c r="M158" s="199"/>
    </row>
    <row r="159" spans="2:13">
      <c r="B159" s="335"/>
      <c r="C159" s="63" t="s">
        <v>287</v>
      </c>
      <c r="D159" s="64" t="s">
        <v>396</v>
      </c>
      <c r="E159" s="63" t="s">
        <v>414</v>
      </c>
      <c r="F159" s="63" t="s">
        <v>417</v>
      </c>
      <c r="G159" s="190">
        <v>24</v>
      </c>
      <c r="H159" s="192" t="s">
        <v>221</v>
      </c>
      <c r="I159" s="64" t="s">
        <v>416</v>
      </c>
      <c r="J159" s="191">
        <v>24</v>
      </c>
      <c r="K159" s="194">
        <v>43881</v>
      </c>
      <c r="L159" s="194">
        <v>43886</v>
      </c>
      <c r="M159" s="143"/>
    </row>
    <row r="160" spans="2:13">
      <c r="B160" s="335"/>
      <c r="C160" s="63" t="s">
        <v>287</v>
      </c>
      <c r="D160" s="64" t="s">
        <v>396</v>
      </c>
      <c r="E160" s="63" t="s">
        <v>397</v>
      </c>
      <c r="F160" s="63" t="s">
        <v>418</v>
      </c>
      <c r="G160" s="190">
        <v>48</v>
      </c>
      <c r="H160" s="192" t="s">
        <v>221</v>
      </c>
      <c r="I160" s="64" t="s">
        <v>419</v>
      </c>
      <c r="J160" s="191">
        <v>48</v>
      </c>
      <c r="K160" s="194">
        <v>43881</v>
      </c>
      <c r="L160" s="194">
        <v>43886</v>
      </c>
      <c r="M160" s="143"/>
    </row>
    <row r="161" spans="2:13">
      <c r="B161" s="335"/>
      <c r="C161" s="63" t="s">
        <v>287</v>
      </c>
      <c r="D161" s="64" t="s">
        <v>396</v>
      </c>
      <c r="E161" s="63" t="s">
        <v>397</v>
      </c>
      <c r="F161" s="63" t="s">
        <v>439</v>
      </c>
      <c r="G161" s="190">
        <v>12</v>
      </c>
      <c r="H161" s="192" t="s">
        <v>221</v>
      </c>
      <c r="I161" s="64" t="s">
        <v>419</v>
      </c>
      <c r="J161" s="191">
        <v>12</v>
      </c>
      <c r="K161" s="194">
        <v>43881</v>
      </c>
      <c r="L161" s="194">
        <v>43886</v>
      </c>
      <c r="M161" s="143"/>
    </row>
    <row r="162" spans="2:13">
      <c r="B162" s="335"/>
      <c r="C162" s="63" t="s">
        <v>287</v>
      </c>
      <c r="D162" s="64" t="s">
        <v>396</v>
      </c>
      <c r="E162" s="63" t="s">
        <v>449</v>
      </c>
      <c r="F162" s="63" t="s">
        <v>450</v>
      </c>
      <c r="G162" s="190">
        <v>4</v>
      </c>
      <c r="H162" s="192" t="s">
        <v>221</v>
      </c>
      <c r="I162" s="64" t="s">
        <v>451</v>
      </c>
      <c r="J162" s="191">
        <v>4</v>
      </c>
      <c r="K162" s="194">
        <v>43881</v>
      </c>
      <c r="L162" s="194">
        <v>43886</v>
      </c>
      <c r="M162" s="143"/>
    </row>
    <row r="163" spans="2:13">
      <c r="B163" s="335"/>
      <c r="C163" s="63" t="s">
        <v>474</v>
      </c>
      <c r="D163" s="64" t="s">
        <v>473</v>
      </c>
      <c r="E163" s="63" t="s">
        <v>520</v>
      </c>
      <c r="F163" s="63" t="s">
        <v>521</v>
      </c>
      <c r="G163" s="190">
        <v>1</v>
      </c>
      <c r="H163" s="192" t="s">
        <v>221</v>
      </c>
      <c r="I163" s="64" t="s">
        <v>522</v>
      </c>
      <c r="J163" s="191">
        <v>1</v>
      </c>
      <c r="K163" s="194">
        <v>43887</v>
      </c>
      <c r="L163" s="194">
        <v>43892</v>
      </c>
      <c r="M163" s="143"/>
    </row>
    <row r="164" spans="2:13">
      <c r="B164" s="335"/>
      <c r="C164" s="63" t="s">
        <v>474</v>
      </c>
      <c r="D164" s="64" t="s">
        <v>473</v>
      </c>
      <c r="E164" s="63" t="s">
        <v>527</v>
      </c>
      <c r="F164" s="63" t="s">
        <v>528</v>
      </c>
      <c r="G164" s="190">
        <v>4</v>
      </c>
      <c r="H164" s="192" t="s">
        <v>221</v>
      </c>
      <c r="I164" s="64" t="s">
        <v>529</v>
      </c>
      <c r="J164" s="191">
        <v>4</v>
      </c>
      <c r="K164" s="194">
        <v>43887</v>
      </c>
      <c r="L164" s="194">
        <v>43889</v>
      </c>
      <c r="M164" s="143"/>
    </row>
    <row r="165" spans="2:13">
      <c r="B165" s="335"/>
      <c r="C165" s="63" t="s">
        <v>474</v>
      </c>
      <c r="D165" s="64" t="s">
        <v>473</v>
      </c>
      <c r="E165" s="63" t="s">
        <v>975</v>
      </c>
      <c r="F165" s="63" t="s">
        <v>976</v>
      </c>
      <c r="G165" s="190">
        <v>1</v>
      </c>
      <c r="H165" s="192" t="s">
        <v>1659</v>
      </c>
      <c r="I165" s="64" t="s">
        <v>571</v>
      </c>
      <c r="J165" s="191">
        <v>1</v>
      </c>
      <c r="K165" s="194">
        <v>43892</v>
      </c>
      <c r="L165" s="194">
        <v>43895</v>
      </c>
      <c r="M165" s="143"/>
    </row>
    <row r="166" spans="2:13">
      <c r="B166" s="335"/>
      <c r="C166" s="63" t="s">
        <v>287</v>
      </c>
      <c r="D166" s="64" t="s">
        <v>396</v>
      </c>
      <c r="E166" s="63" t="s">
        <v>461</v>
      </c>
      <c r="F166" s="63" t="s">
        <v>462</v>
      </c>
      <c r="G166" s="190">
        <v>2</v>
      </c>
      <c r="H166" s="192" t="s">
        <v>221</v>
      </c>
      <c r="I166" s="64" t="s">
        <v>463</v>
      </c>
      <c r="J166" s="191"/>
      <c r="K166" s="194">
        <v>43881</v>
      </c>
      <c r="L166" s="195">
        <v>43902</v>
      </c>
      <c r="M166" s="143" t="s">
        <v>574</v>
      </c>
    </row>
    <row r="167" spans="2:13">
      <c r="B167" s="335"/>
      <c r="C167" s="63" t="s">
        <v>287</v>
      </c>
      <c r="D167" s="64" t="s">
        <v>396</v>
      </c>
      <c r="E167" s="63" t="s">
        <v>464</v>
      </c>
      <c r="F167" s="63" t="s">
        <v>465</v>
      </c>
      <c r="G167" s="190">
        <v>4</v>
      </c>
      <c r="H167" s="192" t="s">
        <v>221</v>
      </c>
      <c r="I167" s="64" t="s">
        <v>463</v>
      </c>
      <c r="J167" s="191"/>
      <c r="K167" s="194">
        <v>43881</v>
      </c>
      <c r="L167" s="195">
        <v>43902</v>
      </c>
      <c r="M167" s="143" t="s">
        <v>574</v>
      </c>
    </row>
    <row r="168" spans="2:13">
      <c r="B168" s="335"/>
      <c r="C168" s="63" t="s">
        <v>287</v>
      </c>
      <c r="D168" s="64" t="s">
        <v>396</v>
      </c>
      <c r="E168" s="63" t="s">
        <v>466</v>
      </c>
      <c r="F168" s="63" t="s">
        <v>467</v>
      </c>
      <c r="G168" s="190">
        <v>2</v>
      </c>
      <c r="H168" s="192" t="s">
        <v>221</v>
      </c>
      <c r="I168" s="64" t="s">
        <v>463</v>
      </c>
      <c r="J168" s="191"/>
      <c r="K168" s="194">
        <v>43881</v>
      </c>
      <c r="L168" s="195">
        <v>43902</v>
      </c>
      <c r="M168" s="143" t="s">
        <v>574</v>
      </c>
    </row>
    <row r="169" spans="2:13">
      <c r="B169" s="335"/>
      <c r="C169" s="63" t="s">
        <v>287</v>
      </c>
      <c r="D169" s="64" t="s">
        <v>396</v>
      </c>
      <c r="E169" s="63" t="s">
        <v>466</v>
      </c>
      <c r="F169" s="63" t="s">
        <v>1651</v>
      </c>
      <c r="G169" s="190">
        <v>2</v>
      </c>
      <c r="H169" s="192" t="s">
        <v>221</v>
      </c>
      <c r="I169" s="64" t="s">
        <v>463</v>
      </c>
      <c r="J169" s="191"/>
      <c r="K169" s="194">
        <v>43893</v>
      </c>
      <c r="L169" s="195">
        <v>43910</v>
      </c>
      <c r="M169" s="143" t="s">
        <v>574</v>
      </c>
    </row>
    <row r="170" spans="2:13">
      <c r="B170" s="335"/>
      <c r="C170" s="63" t="s">
        <v>474</v>
      </c>
      <c r="D170" s="64" t="s">
        <v>473</v>
      </c>
      <c r="E170" s="63" t="s">
        <v>499</v>
      </c>
      <c r="F170" s="63" t="s">
        <v>563</v>
      </c>
      <c r="G170" s="190">
        <v>2</v>
      </c>
      <c r="H170" s="192" t="s">
        <v>221</v>
      </c>
      <c r="I170" s="64" t="s">
        <v>178</v>
      </c>
      <c r="J170" s="191">
        <v>2</v>
      </c>
      <c r="K170" s="194">
        <v>43888</v>
      </c>
      <c r="L170" s="194">
        <v>43894</v>
      </c>
      <c r="M170" s="143"/>
    </row>
    <row r="171" spans="2:13">
      <c r="B171" s="335"/>
      <c r="C171" s="63" t="s">
        <v>474</v>
      </c>
      <c r="D171" s="64" t="s">
        <v>473</v>
      </c>
      <c r="E171" s="63" t="s">
        <v>502</v>
      </c>
      <c r="F171" s="63" t="s">
        <v>503</v>
      </c>
      <c r="G171" s="190">
        <v>4</v>
      </c>
      <c r="H171" s="192" t="s">
        <v>221</v>
      </c>
      <c r="I171" s="64" t="s">
        <v>178</v>
      </c>
      <c r="J171" s="191">
        <v>4</v>
      </c>
      <c r="K171" s="194">
        <v>43888</v>
      </c>
      <c r="L171" s="194">
        <v>43894</v>
      </c>
      <c r="M171" s="143"/>
    </row>
    <row r="172" spans="2:13">
      <c r="B172" s="335"/>
      <c r="C172" s="63" t="s">
        <v>474</v>
      </c>
      <c r="D172" s="64" t="s">
        <v>473</v>
      </c>
      <c r="E172" s="63" t="s">
        <v>509</v>
      </c>
      <c r="F172" s="63" t="s">
        <v>1652</v>
      </c>
      <c r="G172" s="190">
        <v>10</v>
      </c>
      <c r="H172" s="192" t="s">
        <v>221</v>
      </c>
      <c r="I172" s="64" t="s">
        <v>178</v>
      </c>
      <c r="J172" s="191"/>
      <c r="K172" s="194">
        <v>43894</v>
      </c>
      <c r="L172" s="195">
        <v>43901</v>
      </c>
      <c r="M172" s="143" t="s">
        <v>574</v>
      </c>
    </row>
    <row r="173" spans="2:13">
      <c r="B173" s="335"/>
      <c r="C173" s="63" t="s">
        <v>550</v>
      </c>
      <c r="D173" s="64" t="s">
        <v>551</v>
      </c>
      <c r="E173" s="63" t="s">
        <v>1619</v>
      </c>
      <c r="F173" s="63" t="s">
        <v>568</v>
      </c>
      <c r="G173" s="190">
        <v>1</v>
      </c>
      <c r="H173" s="192" t="s">
        <v>572</v>
      </c>
      <c r="I173" s="64"/>
      <c r="J173" s="191">
        <v>1</v>
      </c>
      <c r="K173" s="194">
        <v>43862</v>
      </c>
      <c r="L173" s="194">
        <v>43878</v>
      </c>
      <c r="M173" s="143"/>
    </row>
    <row r="174" spans="2:13">
      <c r="B174" s="335"/>
      <c r="C174" s="63" t="s">
        <v>222</v>
      </c>
      <c r="D174" s="64" t="s">
        <v>220</v>
      </c>
      <c r="E174" s="63" t="s">
        <v>223</v>
      </c>
      <c r="F174" s="63" t="s">
        <v>224</v>
      </c>
      <c r="G174" s="190">
        <v>1</v>
      </c>
      <c r="H174" s="192" t="s">
        <v>221</v>
      </c>
      <c r="I174" s="64"/>
      <c r="J174" s="191"/>
      <c r="K174" s="194">
        <v>43880</v>
      </c>
      <c r="L174" s="195">
        <v>43906</v>
      </c>
      <c r="M174" s="143" t="s">
        <v>574</v>
      </c>
    </row>
    <row r="175" spans="2:13">
      <c r="B175" s="335"/>
      <c r="C175" s="63" t="s">
        <v>222</v>
      </c>
      <c r="D175" s="64" t="s">
        <v>220</v>
      </c>
      <c r="E175" s="63" t="s">
        <v>225</v>
      </c>
      <c r="F175" s="63" t="s">
        <v>226</v>
      </c>
      <c r="G175" s="190">
        <v>1</v>
      </c>
      <c r="H175" s="192" t="s">
        <v>221</v>
      </c>
      <c r="I175" s="64"/>
      <c r="J175" s="191"/>
      <c r="K175" s="194">
        <v>43880</v>
      </c>
      <c r="L175" s="195">
        <v>43906</v>
      </c>
      <c r="M175" s="143" t="s">
        <v>574</v>
      </c>
    </row>
    <row r="176" spans="2:13">
      <c r="B176" s="335"/>
      <c r="C176" s="63" t="s">
        <v>287</v>
      </c>
      <c r="D176" s="64" t="s">
        <v>220</v>
      </c>
      <c r="E176" s="63" t="s">
        <v>370</v>
      </c>
      <c r="F176" s="63" t="s">
        <v>371</v>
      </c>
      <c r="G176" s="190">
        <v>4</v>
      </c>
      <c r="H176" s="192" t="s">
        <v>221</v>
      </c>
      <c r="I176" s="64"/>
      <c r="J176" s="191">
        <v>4</v>
      </c>
      <c r="K176" s="194">
        <v>43880</v>
      </c>
      <c r="L176" s="194">
        <v>43887</v>
      </c>
      <c r="M176" s="143"/>
    </row>
    <row r="177" spans="2:13">
      <c r="B177" s="335"/>
      <c r="C177" s="63" t="s">
        <v>287</v>
      </c>
      <c r="D177" s="64" t="s">
        <v>396</v>
      </c>
      <c r="E177" s="63" t="s">
        <v>445</v>
      </c>
      <c r="F177" s="63" t="s">
        <v>446</v>
      </c>
      <c r="G177" s="190">
        <v>2</v>
      </c>
      <c r="H177" s="192" t="s">
        <v>221</v>
      </c>
      <c r="I177" s="64" t="s">
        <v>447</v>
      </c>
      <c r="J177" s="191"/>
      <c r="K177" s="194">
        <v>43881</v>
      </c>
      <c r="L177" s="195">
        <v>43907</v>
      </c>
      <c r="M177" s="143" t="s">
        <v>574</v>
      </c>
    </row>
    <row r="178" spans="2:13">
      <c r="B178" s="335"/>
      <c r="C178" s="63" t="s">
        <v>474</v>
      </c>
      <c r="D178" s="64" t="s">
        <v>473</v>
      </c>
      <c r="E178" s="63" t="s">
        <v>555</v>
      </c>
      <c r="F178" s="63" t="s">
        <v>566</v>
      </c>
      <c r="G178" s="190">
        <v>1</v>
      </c>
      <c r="H178" s="192" t="s">
        <v>572</v>
      </c>
      <c r="I178" s="64" t="s">
        <v>569</v>
      </c>
      <c r="J178" s="191"/>
      <c r="K178" s="194">
        <v>43892</v>
      </c>
      <c r="L178" s="195">
        <v>43936</v>
      </c>
      <c r="M178" s="143" t="s">
        <v>574</v>
      </c>
    </row>
    <row r="179" spans="2:13">
      <c r="B179" s="335"/>
      <c r="C179" s="63" t="s">
        <v>474</v>
      </c>
      <c r="D179" s="64" t="s">
        <v>473</v>
      </c>
      <c r="E179" s="63" t="s">
        <v>556</v>
      </c>
      <c r="F179" s="63" t="s">
        <v>567</v>
      </c>
      <c r="G179" s="190">
        <v>1</v>
      </c>
      <c r="H179" s="192" t="s">
        <v>572</v>
      </c>
      <c r="I179" s="64" t="s">
        <v>569</v>
      </c>
      <c r="J179" s="191"/>
      <c r="K179" s="194">
        <v>43892</v>
      </c>
      <c r="L179" s="195">
        <v>43936</v>
      </c>
      <c r="M179" s="143" t="s">
        <v>574</v>
      </c>
    </row>
    <row r="180" spans="2:13">
      <c r="B180" s="335"/>
      <c r="C180" s="63" t="s">
        <v>1620</v>
      </c>
      <c r="D180" s="64" t="s">
        <v>396</v>
      </c>
      <c r="E180" s="63" t="s">
        <v>1635</v>
      </c>
      <c r="F180" s="63" t="s">
        <v>1653</v>
      </c>
      <c r="G180" s="190">
        <v>1</v>
      </c>
      <c r="H180" s="192" t="s">
        <v>221</v>
      </c>
      <c r="I180" s="64" t="s">
        <v>1660</v>
      </c>
      <c r="J180" s="191"/>
      <c r="K180" s="194">
        <v>43895</v>
      </c>
      <c r="L180" s="195">
        <v>43900</v>
      </c>
      <c r="M180" s="143" t="s">
        <v>574</v>
      </c>
    </row>
    <row r="181" spans="2:13">
      <c r="B181" s="335"/>
      <c r="C181" s="63" t="s">
        <v>1620</v>
      </c>
      <c r="D181" s="64" t="s">
        <v>396</v>
      </c>
      <c r="E181" s="63" t="s">
        <v>1636</v>
      </c>
      <c r="F181" s="63" t="s">
        <v>1654</v>
      </c>
      <c r="G181" s="190">
        <v>2</v>
      </c>
      <c r="H181" s="192" t="s">
        <v>221</v>
      </c>
      <c r="I181" s="64" t="s">
        <v>1660</v>
      </c>
      <c r="J181" s="191"/>
      <c r="K181" s="194">
        <v>43895</v>
      </c>
      <c r="L181" s="195">
        <v>43900</v>
      </c>
      <c r="M181" s="143" t="s">
        <v>574</v>
      </c>
    </row>
    <row r="182" spans="2:13">
      <c r="B182" s="335"/>
      <c r="C182" s="63" t="s">
        <v>287</v>
      </c>
      <c r="D182" s="64" t="s">
        <v>396</v>
      </c>
      <c r="E182" s="63" t="s">
        <v>437</v>
      </c>
      <c r="F182" s="63" t="s">
        <v>438</v>
      </c>
      <c r="G182" s="190">
        <v>8</v>
      </c>
      <c r="H182" s="192" t="s">
        <v>221</v>
      </c>
      <c r="I182" s="64" t="s">
        <v>178</v>
      </c>
      <c r="J182" s="191">
        <v>8</v>
      </c>
      <c r="K182" s="194">
        <v>43881</v>
      </c>
      <c r="L182" s="194">
        <v>43885</v>
      </c>
      <c r="M182" s="143"/>
    </row>
    <row r="183" spans="2:13">
      <c r="B183" s="335"/>
      <c r="C183" s="63" t="s">
        <v>287</v>
      </c>
      <c r="D183" s="64" t="s">
        <v>396</v>
      </c>
      <c r="E183" s="63" t="s">
        <v>448</v>
      </c>
      <c r="F183" s="63" t="s">
        <v>195</v>
      </c>
      <c r="G183" s="190">
        <v>2</v>
      </c>
      <c r="H183" s="192" t="s">
        <v>221</v>
      </c>
      <c r="I183" s="64" t="s">
        <v>178</v>
      </c>
      <c r="J183" s="191">
        <v>2</v>
      </c>
      <c r="K183" s="194">
        <v>43881</v>
      </c>
      <c r="L183" s="194">
        <v>43885</v>
      </c>
      <c r="M183" s="143"/>
    </row>
    <row r="184" spans="2:13">
      <c r="B184" s="335"/>
      <c r="C184" s="63" t="s">
        <v>287</v>
      </c>
      <c r="D184" s="64" t="s">
        <v>396</v>
      </c>
      <c r="E184" s="63" t="s">
        <v>454</v>
      </c>
      <c r="F184" s="63" t="s">
        <v>455</v>
      </c>
      <c r="G184" s="190">
        <v>2</v>
      </c>
      <c r="H184" s="192" t="s">
        <v>221</v>
      </c>
      <c r="I184" s="64" t="s">
        <v>178</v>
      </c>
      <c r="J184" s="191">
        <v>2</v>
      </c>
      <c r="K184" s="194">
        <v>43881</v>
      </c>
      <c r="L184" s="194">
        <v>43885</v>
      </c>
      <c r="M184" s="143"/>
    </row>
    <row r="185" spans="2:13">
      <c r="B185" s="335"/>
      <c r="C185" s="63" t="s">
        <v>287</v>
      </c>
      <c r="D185" s="64" t="s">
        <v>396</v>
      </c>
      <c r="E185" s="63" t="s">
        <v>456</v>
      </c>
      <c r="F185" s="63" t="s">
        <v>457</v>
      </c>
      <c r="G185" s="190">
        <v>4</v>
      </c>
      <c r="H185" s="192" t="s">
        <v>221</v>
      </c>
      <c r="I185" s="64" t="s">
        <v>458</v>
      </c>
      <c r="J185" s="191">
        <v>4</v>
      </c>
      <c r="K185" s="194">
        <v>43881</v>
      </c>
      <c r="L185" s="194">
        <v>43888</v>
      </c>
      <c r="M185" s="143"/>
    </row>
    <row r="186" spans="2:13">
      <c r="B186" s="335"/>
      <c r="C186" s="63" t="s">
        <v>287</v>
      </c>
      <c r="D186" s="64" t="s">
        <v>396</v>
      </c>
      <c r="E186" s="63" t="s">
        <v>437</v>
      </c>
      <c r="F186" s="63" t="s">
        <v>438</v>
      </c>
      <c r="G186" s="190">
        <v>8</v>
      </c>
      <c r="H186" s="192" t="s">
        <v>221</v>
      </c>
      <c r="I186" s="64" t="s">
        <v>178</v>
      </c>
      <c r="J186" s="191">
        <v>8</v>
      </c>
      <c r="K186" s="194">
        <v>43881</v>
      </c>
      <c r="L186" s="194">
        <v>43885</v>
      </c>
      <c r="M186" s="143"/>
    </row>
    <row r="187" spans="2:13">
      <c r="B187" s="335"/>
      <c r="C187" s="63" t="s">
        <v>287</v>
      </c>
      <c r="D187" s="64" t="s">
        <v>396</v>
      </c>
      <c r="E187" s="63" t="s">
        <v>448</v>
      </c>
      <c r="F187" s="63" t="s">
        <v>470</v>
      </c>
      <c r="G187" s="190">
        <v>2</v>
      </c>
      <c r="H187" s="192" t="s">
        <v>221</v>
      </c>
      <c r="I187" s="64" t="s">
        <v>178</v>
      </c>
      <c r="J187" s="191">
        <v>2</v>
      </c>
      <c r="K187" s="194">
        <v>43881</v>
      </c>
      <c r="L187" s="194">
        <v>43885</v>
      </c>
      <c r="M187" s="143"/>
    </row>
    <row r="188" spans="2:13">
      <c r="B188" s="335"/>
      <c r="C188" s="63" t="s">
        <v>287</v>
      </c>
      <c r="D188" s="64" t="s">
        <v>396</v>
      </c>
      <c r="E188" s="63" t="s">
        <v>471</v>
      </c>
      <c r="F188" s="63" t="s">
        <v>472</v>
      </c>
      <c r="G188" s="190">
        <v>2</v>
      </c>
      <c r="H188" s="192" t="s">
        <v>221</v>
      </c>
      <c r="I188" s="64" t="s">
        <v>178</v>
      </c>
      <c r="J188" s="191">
        <v>2</v>
      </c>
      <c r="K188" s="194">
        <v>43881</v>
      </c>
      <c r="L188" s="194">
        <v>43885</v>
      </c>
      <c r="M188" s="143"/>
    </row>
    <row r="189" spans="2:13">
      <c r="B189" s="335"/>
      <c r="C189" s="63" t="s">
        <v>287</v>
      </c>
      <c r="D189" s="64" t="s">
        <v>396</v>
      </c>
      <c r="E189" s="63" t="s">
        <v>448</v>
      </c>
      <c r="F189" s="63" t="s">
        <v>195</v>
      </c>
      <c r="G189" s="190">
        <v>6</v>
      </c>
      <c r="H189" s="192" t="s">
        <v>221</v>
      </c>
      <c r="I189" s="64" t="s">
        <v>178</v>
      </c>
      <c r="J189" s="191">
        <v>6</v>
      </c>
      <c r="K189" s="194">
        <v>43881</v>
      </c>
      <c r="L189" s="194">
        <v>43885</v>
      </c>
      <c r="M189" s="143"/>
    </row>
    <row r="190" spans="2:13">
      <c r="B190" s="335"/>
      <c r="C190" s="63" t="s">
        <v>474</v>
      </c>
      <c r="D190" s="64" t="s">
        <v>473</v>
      </c>
      <c r="E190" s="63" t="s">
        <v>493</v>
      </c>
      <c r="F190" s="63" t="s">
        <v>494</v>
      </c>
      <c r="G190" s="190">
        <v>4</v>
      </c>
      <c r="H190" s="192" t="s">
        <v>221</v>
      </c>
      <c r="I190" s="64" t="s">
        <v>458</v>
      </c>
      <c r="J190" s="191">
        <v>4</v>
      </c>
      <c r="K190" s="194">
        <v>43881</v>
      </c>
      <c r="L190" s="194">
        <v>43888</v>
      </c>
      <c r="M190" s="143"/>
    </row>
    <row r="191" spans="2:13">
      <c r="B191" s="335"/>
      <c r="C191" s="63" t="s">
        <v>474</v>
      </c>
      <c r="D191" s="64" t="s">
        <v>473</v>
      </c>
      <c r="E191" s="63" t="s">
        <v>1637</v>
      </c>
      <c r="F191" s="63" t="s">
        <v>1655</v>
      </c>
      <c r="G191" s="190">
        <v>4</v>
      </c>
      <c r="H191" s="192" t="s">
        <v>221</v>
      </c>
      <c r="I191" s="64" t="s">
        <v>458</v>
      </c>
      <c r="J191" s="191"/>
      <c r="K191" s="194">
        <v>43894</v>
      </c>
      <c r="L191" s="195">
        <v>43901</v>
      </c>
      <c r="M191" s="143" t="s">
        <v>574</v>
      </c>
    </row>
    <row r="192" spans="2:13">
      <c r="B192" s="335"/>
      <c r="C192" s="63" t="s">
        <v>474</v>
      </c>
      <c r="D192" s="64" t="s">
        <v>473</v>
      </c>
      <c r="E192" s="63" t="s">
        <v>1638</v>
      </c>
      <c r="F192" s="63" t="s">
        <v>1656</v>
      </c>
      <c r="G192" s="190">
        <v>4</v>
      </c>
      <c r="H192" s="192" t="s">
        <v>221</v>
      </c>
      <c r="I192" s="64" t="s">
        <v>458</v>
      </c>
      <c r="J192" s="191"/>
      <c r="K192" s="194">
        <v>43894</v>
      </c>
      <c r="L192" s="195">
        <v>43901</v>
      </c>
      <c r="M192" s="143" t="s">
        <v>574</v>
      </c>
    </row>
    <row r="193" spans="2:13">
      <c r="B193" s="335"/>
      <c r="C193" s="63" t="s">
        <v>287</v>
      </c>
      <c r="D193" s="64" t="s">
        <v>396</v>
      </c>
      <c r="E193" s="63" t="s">
        <v>409</v>
      </c>
      <c r="F193" s="63" t="s">
        <v>410</v>
      </c>
      <c r="G193" s="190">
        <v>1</v>
      </c>
      <c r="H193" s="192" t="s">
        <v>221</v>
      </c>
      <c r="I193" s="64" t="s">
        <v>411</v>
      </c>
      <c r="J193" s="191">
        <v>1</v>
      </c>
      <c r="K193" s="194">
        <v>43875</v>
      </c>
      <c r="L193" s="194">
        <v>43878</v>
      </c>
      <c r="M193" s="143"/>
    </row>
    <row r="194" spans="2:13">
      <c r="B194" s="335"/>
      <c r="C194" s="63" t="s">
        <v>287</v>
      </c>
      <c r="D194" s="64" t="s">
        <v>396</v>
      </c>
      <c r="E194" s="63" t="s">
        <v>412</v>
      </c>
      <c r="F194" s="63" t="s">
        <v>413</v>
      </c>
      <c r="G194" s="190">
        <v>8</v>
      </c>
      <c r="H194" s="192" t="s">
        <v>221</v>
      </c>
      <c r="I194" s="64" t="s">
        <v>411</v>
      </c>
      <c r="J194" s="191">
        <v>8</v>
      </c>
      <c r="K194" s="194">
        <v>43881</v>
      </c>
      <c r="L194" s="194">
        <v>43885</v>
      </c>
      <c r="M194" s="143"/>
    </row>
    <row r="195" spans="2:13">
      <c r="B195" s="335"/>
      <c r="C195" s="63" t="s">
        <v>287</v>
      </c>
      <c r="D195" s="64" t="s">
        <v>396</v>
      </c>
      <c r="E195" s="63" t="s">
        <v>409</v>
      </c>
      <c r="F195" s="63" t="s">
        <v>410</v>
      </c>
      <c r="G195" s="190">
        <v>8</v>
      </c>
      <c r="H195" s="192" t="s">
        <v>221</v>
      </c>
      <c r="I195" s="64" t="s">
        <v>411</v>
      </c>
      <c r="J195" s="191">
        <v>8</v>
      </c>
      <c r="K195" s="194">
        <v>43881</v>
      </c>
      <c r="L195" s="194">
        <v>43885</v>
      </c>
      <c r="M195" s="143"/>
    </row>
    <row r="196" spans="2:13">
      <c r="B196" s="335"/>
      <c r="C196" s="63" t="s">
        <v>287</v>
      </c>
      <c r="D196" s="64" t="s">
        <v>396</v>
      </c>
      <c r="E196" s="63" t="s">
        <v>452</v>
      </c>
      <c r="F196" s="63" t="s">
        <v>453</v>
      </c>
      <c r="G196" s="190">
        <v>2</v>
      </c>
      <c r="H196" s="192" t="s">
        <v>221</v>
      </c>
      <c r="I196" s="64" t="s">
        <v>411</v>
      </c>
      <c r="J196" s="191">
        <v>2</v>
      </c>
      <c r="K196" s="194">
        <v>43881</v>
      </c>
      <c r="L196" s="194">
        <v>43885</v>
      </c>
      <c r="M196" s="143"/>
    </row>
    <row r="197" spans="2:13">
      <c r="B197" s="335"/>
      <c r="C197" s="63" t="s">
        <v>474</v>
      </c>
      <c r="D197" s="64" t="s">
        <v>473</v>
      </c>
      <c r="E197" s="63" t="s">
        <v>504</v>
      </c>
      <c r="F197" s="63" t="s">
        <v>505</v>
      </c>
      <c r="G197" s="190">
        <v>3</v>
      </c>
      <c r="H197" s="192" t="s">
        <v>221</v>
      </c>
      <c r="I197" s="64" t="s">
        <v>411</v>
      </c>
      <c r="J197" s="191">
        <v>3</v>
      </c>
      <c r="K197" s="194">
        <v>43888</v>
      </c>
      <c r="L197" s="194">
        <v>43892</v>
      </c>
      <c r="M197" s="143"/>
    </row>
    <row r="198" spans="2:13">
      <c r="B198" s="335"/>
      <c r="C198" s="63" t="s">
        <v>474</v>
      </c>
      <c r="D198" s="64" t="s">
        <v>473</v>
      </c>
      <c r="E198" s="63" t="s">
        <v>554</v>
      </c>
      <c r="F198" s="63" t="s">
        <v>565</v>
      </c>
      <c r="G198" s="190">
        <v>2</v>
      </c>
      <c r="H198" s="192" t="s">
        <v>221</v>
      </c>
      <c r="I198" s="64" t="s">
        <v>411</v>
      </c>
      <c r="J198" s="191">
        <v>2</v>
      </c>
      <c r="K198" s="194">
        <v>43889</v>
      </c>
      <c r="L198" s="194">
        <v>43892</v>
      </c>
      <c r="M198" s="143"/>
    </row>
    <row r="199" spans="2:13">
      <c r="B199" s="335"/>
      <c r="C199" s="63" t="s">
        <v>236</v>
      </c>
      <c r="D199" s="64" t="s">
        <v>220</v>
      </c>
      <c r="E199" s="63" t="s">
        <v>272</v>
      </c>
      <c r="F199" s="63" t="s">
        <v>273</v>
      </c>
      <c r="G199" s="190">
        <v>5</v>
      </c>
      <c r="H199" s="192" t="s">
        <v>221</v>
      </c>
      <c r="I199" s="64"/>
      <c r="J199" s="191">
        <v>5</v>
      </c>
      <c r="K199" s="194">
        <v>43880</v>
      </c>
      <c r="L199" s="194">
        <v>43886</v>
      </c>
      <c r="M199" s="143"/>
    </row>
    <row r="200" spans="2:13">
      <c r="B200" s="335"/>
      <c r="C200" s="63" t="s">
        <v>236</v>
      </c>
      <c r="D200" s="64" t="s">
        <v>220</v>
      </c>
      <c r="E200" s="63" t="s">
        <v>272</v>
      </c>
      <c r="F200" s="63" t="s">
        <v>273</v>
      </c>
      <c r="G200" s="190">
        <v>3</v>
      </c>
      <c r="H200" s="192" t="s">
        <v>221</v>
      </c>
      <c r="I200" s="64"/>
      <c r="J200" s="191">
        <v>3</v>
      </c>
      <c r="K200" s="194">
        <v>43880</v>
      </c>
      <c r="L200" s="194">
        <v>43886</v>
      </c>
      <c r="M200" s="143"/>
    </row>
    <row r="201" spans="2:13">
      <c r="B201" s="335"/>
      <c r="C201" s="63" t="s">
        <v>236</v>
      </c>
      <c r="D201" s="109" t="s">
        <v>220</v>
      </c>
      <c r="E201" s="109" t="s">
        <v>274</v>
      </c>
      <c r="F201" s="109" t="s">
        <v>275</v>
      </c>
      <c r="G201" s="110">
        <v>3</v>
      </c>
      <c r="H201" s="110" t="s">
        <v>221</v>
      </c>
      <c r="I201" s="110"/>
      <c r="J201" s="110">
        <v>3</v>
      </c>
      <c r="K201" s="194">
        <v>43880</v>
      </c>
      <c r="L201" s="194">
        <v>43886</v>
      </c>
      <c r="M201" s="143"/>
    </row>
    <row r="202" spans="2:13">
      <c r="B202" s="335"/>
      <c r="C202" s="62" t="s">
        <v>236</v>
      </c>
      <c r="D202" s="62" t="s">
        <v>220</v>
      </c>
      <c r="E202" s="62" t="s">
        <v>274</v>
      </c>
      <c r="F202" s="62" t="s">
        <v>275</v>
      </c>
      <c r="G202" s="150">
        <v>1</v>
      </c>
      <c r="H202" s="150" t="s">
        <v>221</v>
      </c>
      <c r="I202" s="62"/>
      <c r="J202" s="150">
        <v>1</v>
      </c>
      <c r="K202" s="203">
        <v>43880</v>
      </c>
      <c r="L202" s="203">
        <v>43886</v>
      </c>
      <c r="M202" s="143"/>
    </row>
    <row r="203" spans="2:13">
      <c r="B203" s="335"/>
      <c r="C203" s="62" t="s">
        <v>287</v>
      </c>
      <c r="D203" s="62" t="s">
        <v>220</v>
      </c>
      <c r="E203" s="62" t="s">
        <v>290</v>
      </c>
      <c r="F203" s="62" t="s">
        <v>291</v>
      </c>
      <c r="G203" s="150">
        <v>4</v>
      </c>
      <c r="H203" s="150" t="s">
        <v>221</v>
      </c>
      <c r="I203" s="62"/>
      <c r="J203" s="150"/>
      <c r="K203" s="203">
        <v>43880</v>
      </c>
      <c r="L203" s="195">
        <v>43896</v>
      </c>
      <c r="M203" s="199" t="s">
        <v>574</v>
      </c>
    </row>
    <row r="204" spans="2:13">
      <c r="B204" s="335"/>
      <c r="C204" s="62" t="s">
        <v>287</v>
      </c>
      <c r="D204" s="62" t="s">
        <v>220</v>
      </c>
      <c r="E204" s="62" t="s">
        <v>292</v>
      </c>
      <c r="F204" s="62" t="s">
        <v>293</v>
      </c>
      <c r="G204" s="150">
        <v>4</v>
      </c>
      <c r="H204" s="150" t="s">
        <v>221</v>
      </c>
      <c r="I204" s="62"/>
      <c r="J204" s="150"/>
      <c r="K204" s="203">
        <v>43880</v>
      </c>
      <c r="L204" s="195">
        <v>43896</v>
      </c>
      <c r="M204" s="199" t="s">
        <v>574</v>
      </c>
    </row>
    <row r="205" spans="2:13">
      <c r="B205" s="335"/>
      <c r="C205" s="62" t="s">
        <v>287</v>
      </c>
      <c r="D205" s="62" t="s">
        <v>220</v>
      </c>
      <c r="E205" s="62" t="s">
        <v>296</v>
      </c>
      <c r="F205" s="62" t="s">
        <v>297</v>
      </c>
      <c r="G205" s="150">
        <v>4</v>
      </c>
      <c r="H205" s="150" t="s">
        <v>221</v>
      </c>
      <c r="I205" s="62"/>
      <c r="J205" s="150"/>
      <c r="K205" s="203">
        <v>43880</v>
      </c>
      <c r="L205" s="195">
        <v>43896</v>
      </c>
      <c r="M205" s="199" t="s">
        <v>574</v>
      </c>
    </row>
    <row r="206" spans="2:13">
      <c r="B206" s="335"/>
      <c r="C206" s="62" t="s">
        <v>287</v>
      </c>
      <c r="D206" s="62" t="s">
        <v>220</v>
      </c>
      <c r="E206" s="62" t="s">
        <v>298</v>
      </c>
      <c r="F206" s="62" t="s">
        <v>299</v>
      </c>
      <c r="G206" s="150">
        <v>4</v>
      </c>
      <c r="H206" s="150" t="s">
        <v>221</v>
      </c>
      <c r="I206" s="62"/>
      <c r="J206" s="150"/>
      <c r="K206" s="203">
        <v>43880</v>
      </c>
      <c r="L206" s="195">
        <v>43896</v>
      </c>
      <c r="M206" s="199" t="s">
        <v>574</v>
      </c>
    </row>
    <row r="207" spans="2:13">
      <c r="B207" s="335"/>
      <c r="C207" s="62" t="s">
        <v>287</v>
      </c>
      <c r="D207" s="62" t="s">
        <v>220</v>
      </c>
      <c r="E207" s="62" t="s">
        <v>300</v>
      </c>
      <c r="F207" s="62" t="s">
        <v>301</v>
      </c>
      <c r="G207" s="150">
        <v>4</v>
      </c>
      <c r="H207" s="150" t="s">
        <v>221</v>
      </c>
      <c r="I207" s="62"/>
      <c r="J207" s="150"/>
      <c r="K207" s="203">
        <v>43880</v>
      </c>
      <c r="L207" s="195">
        <v>43896</v>
      </c>
      <c r="M207" s="199" t="s">
        <v>574</v>
      </c>
    </row>
    <row r="208" spans="2:13">
      <c r="B208" s="335"/>
      <c r="C208" s="62" t="s">
        <v>287</v>
      </c>
      <c r="D208" s="62" t="s">
        <v>220</v>
      </c>
      <c r="E208" s="62" t="s">
        <v>325</v>
      </c>
      <c r="F208" s="62" t="s">
        <v>326</v>
      </c>
      <c r="G208" s="150">
        <v>48</v>
      </c>
      <c r="H208" s="150" t="s">
        <v>221</v>
      </c>
      <c r="I208" s="62"/>
      <c r="J208" s="150"/>
      <c r="K208" s="203">
        <v>43880</v>
      </c>
      <c r="L208" s="195">
        <v>43896</v>
      </c>
      <c r="M208" s="199" t="s">
        <v>574</v>
      </c>
    </row>
    <row r="209" spans="2:13">
      <c r="B209" s="335"/>
      <c r="C209" s="62" t="s">
        <v>287</v>
      </c>
      <c r="D209" s="62" t="s">
        <v>220</v>
      </c>
      <c r="E209" s="62" t="s">
        <v>327</v>
      </c>
      <c r="F209" s="62" t="s">
        <v>328</v>
      </c>
      <c r="G209" s="150">
        <v>8</v>
      </c>
      <c r="H209" s="150" t="s">
        <v>221</v>
      </c>
      <c r="I209" s="62"/>
      <c r="J209" s="150"/>
      <c r="K209" s="203">
        <v>43880</v>
      </c>
      <c r="L209" s="195">
        <v>43896</v>
      </c>
      <c r="M209" s="199" t="s">
        <v>574</v>
      </c>
    </row>
    <row r="210" spans="2:13">
      <c r="B210" s="335"/>
      <c r="C210" s="62" t="s">
        <v>287</v>
      </c>
      <c r="D210" s="62" t="s">
        <v>220</v>
      </c>
      <c r="E210" s="62" t="s">
        <v>330</v>
      </c>
      <c r="F210" s="62" t="s">
        <v>331</v>
      </c>
      <c r="G210" s="150">
        <v>4</v>
      </c>
      <c r="H210" s="150" t="s">
        <v>221</v>
      </c>
      <c r="I210" s="62"/>
      <c r="J210" s="150"/>
      <c r="K210" s="203">
        <v>43880</v>
      </c>
      <c r="L210" s="195">
        <v>43896</v>
      </c>
      <c r="M210" s="199" t="s">
        <v>574</v>
      </c>
    </row>
    <row r="211" spans="2:13">
      <c r="B211" s="335"/>
      <c r="C211" s="62" t="s">
        <v>287</v>
      </c>
      <c r="D211" s="62" t="s">
        <v>220</v>
      </c>
      <c r="E211" s="62" t="s">
        <v>336</v>
      </c>
      <c r="F211" s="62" t="s">
        <v>337</v>
      </c>
      <c r="G211" s="150">
        <v>4</v>
      </c>
      <c r="H211" s="150" t="s">
        <v>221</v>
      </c>
      <c r="I211" s="62"/>
      <c r="J211" s="150"/>
      <c r="K211" s="203">
        <v>43880</v>
      </c>
      <c r="L211" s="195">
        <v>43896</v>
      </c>
      <c r="M211" s="199" t="s">
        <v>574</v>
      </c>
    </row>
    <row r="212" spans="2:13">
      <c r="B212" s="335"/>
      <c r="C212" s="62" t="s">
        <v>287</v>
      </c>
      <c r="D212" s="62" t="s">
        <v>220</v>
      </c>
      <c r="E212" s="62" t="s">
        <v>348</v>
      </c>
      <c r="F212" s="62" t="s">
        <v>349</v>
      </c>
      <c r="G212" s="150">
        <v>4</v>
      </c>
      <c r="H212" s="150" t="s">
        <v>221</v>
      </c>
      <c r="I212" s="62"/>
      <c r="J212" s="150"/>
      <c r="K212" s="203">
        <v>43880</v>
      </c>
      <c r="L212" s="195">
        <v>43896</v>
      </c>
      <c r="M212" s="199" t="s">
        <v>574</v>
      </c>
    </row>
    <row r="213" spans="2:13">
      <c r="B213" s="335"/>
      <c r="C213" s="62" t="s">
        <v>287</v>
      </c>
      <c r="D213" s="62" t="s">
        <v>220</v>
      </c>
      <c r="E213" s="62" t="s">
        <v>350</v>
      </c>
      <c r="F213" s="62" t="s">
        <v>351</v>
      </c>
      <c r="G213" s="150">
        <v>2</v>
      </c>
      <c r="H213" s="150" t="s">
        <v>221</v>
      </c>
      <c r="I213" s="62"/>
      <c r="J213" s="150"/>
      <c r="K213" s="203">
        <v>43880</v>
      </c>
      <c r="L213" s="195">
        <v>43896</v>
      </c>
      <c r="M213" s="199" t="s">
        <v>574</v>
      </c>
    </row>
    <row r="214" spans="2:13">
      <c r="B214" s="335"/>
      <c r="C214" s="62" t="s">
        <v>287</v>
      </c>
      <c r="D214" s="62" t="s">
        <v>220</v>
      </c>
      <c r="E214" s="62" t="s">
        <v>356</v>
      </c>
      <c r="F214" s="62" t="s">
        <v>357</v>
      </c>
      <c r="G214" s="150">
        <v>4</v>
      </c>
      <c r="H214" s="150" t="s">
        <v>221</v>
      </c>
      <c r="I214" s="62"/>
      <c r="J214" s="150"/>
      <c r="K214" s="203">
        <v>43880</v>
      </c>
      <c r="L214" s="195">
        <v>43896</v>
      </c>
      <c r="M214" s="199" t="s">
        <v>574</v>
      </c>
    </row>
    <row r="215" spans="2:13">
      <c r="B215" s="335"/>
      <c r="C215" s="62" t="s">
        <v>287</v>
      </c>
      <c r="D215" s="62" t="s">
        <v>220</v>
      </c>
      <c r="E215" s="62" t="s">
        <v>358</v>
      </c>
      <c r="F215" s="62" t="s">
        <v>359</v>
      </c>
      <c r="G215" s="150">
        <v>4</v>
      </c>
      <c r="H215" s="150" t="s">
        <v>221</v>
      </c>
      <c r="I215" s="62"/>
      <c r="J215" s="150"/>
      <c r="K215" s="203">
        <v>43880</v>
      </c>
      <c r="L215" s="195">
        <v>43896</v>
      </c>
      <c r="M215" s="199" t="s">
        <v>574</v>
      </c>
    </row>
    <row r="216" spans="2:13">
      <c r="B216" s="335"/>
      <c r="C216" s="62" t="s">
        <v>287</v>
      </c>
      <c r="D216" s="62" t="s">
        <v>220</v>
      </c>
      <c r="E216" s="62" t="s">
        <v>366</v>
      </c>
      <c r="F216" s="62" t="s">
        <v>367</v>
      </c>
      <c r="G216" s="150">
        <v>2</v>
      </c>
      <c r="H216" s="150" t="s">
        <v>221</v>
      </c>
      <c r="I216" s="62"/>
      <c r="J216" s="150"/>
      <c r="K216" s="203">
        <v>43880</v>
      </c>
      <c r="L216" s="195">
        <v>43896</v>
      </c>
      <c r="M216" s="199" t="s">
        <v>574</v>
      </c>
    </row>
    <row r="217" spans="2:13">
      <c r="B217" s="335"/>
      <c r="C217" s="62" t="s">
        <v>287</v>
      </c>
      <c r="D217" s="62" t="s">
        <v>220</v>
      </c>
      <c r="E217" s="62" t="s">
        <v>372</v>
      </c>
      <c r="F217" s="62" t="s">
        <v>373</v>
      </c>
      <c r="G217" s="150">
        <v>2</v>
      </c>
      <c r="H217" s="150" t="s">
        <v>221</v>
      </c>
      <c r="I217" s="62"/>
      <c r="J217" s="150"/>
      <c r="K217" s="203">
        <v>43880</v>
      </c>
      <c r="L217" s="195">
        <v>43896</v>
      </c>
      <c r="M217" s="199" t="s">
        <v>574</v>
      </c>
    </row>
    <row r="218" spans="2:13">
      <c r="B218" s="335"/>
      <c r="C218" s="62" t="s">
        <v>287</v>
      </c>
      <c r="D218" s="62" t="s">
        <v>220</v>
      </c>
      <c r="E218" s="62" t="s">
        <v>327</v>
      </c>
      <c r="F218" s="62" t="s">
        <v>380</v>
      </c>
      <c r="G218" s="150">
        <v>4</v>
      </c>
      <c r="H218" s="150" t="s">
        <v>221</v>
      </c>
      <c r="I218" s="62"/>
      <c r="J218" s="150"/>
      <c r="K218" s="203">
        <v>43880</v>
      </c>
      <c r="L218" s="195">
        <v>43896</v>
      </c>
      <c r="M218" s="199" t="s">
        <v>574</v>
      </c>
    </row>
    <row r="219" spans="2:13">
      <c r="B219" s="335"/>
      <c r="C219" s="62" t="s">
        <v>287</v>
      </c>
      <c r="D219" s="62" t="s">
        <v>220</v>
      </c>
      <c r="E219" s="62" t="s">
        <v>388</v>
      </c>
      <c r="F219" s="62" t="s">
        <v>389</v>
      </c>
      <c r="G219" s="150">
        <v>12</v>
      </c>
      <c r="H219" s="150" t="s">
        <v>221</v>
      </c>
      <c r="I219" s="62"/>
      <c r="J219" s="150"/>
      <c r="K219" s="203">
        <v>43880</v>
      </c>
      <c r="L219" s="195">
        <v>43896</v>
      </c>
      <c r="M219" s="199" t="s">
        <v>574</v>
      </c>
    </row>
    <row r="220" spans="2:13">
      <c r="B220" s="335"/>
      <c r="C220" s="62" t="s">
        <v>236</v>
      </c>
      <c r="D220" s="62" t="s">
        <v>220</v>
      </c>
      <c r="E220" s="62" t="s">
        <v>272</v>
      </c>
      <c r="F220" s="62" t="s">
        <v>273</v>
      </c>
      <c r="G220" s="150">
        <v>4</v>
      </c>
      <c r="H220" s="150" t="s">
        <v>221</v>
      </c>
      <c r="I220" s="62"/>
      <c r="J220" s="150"/>
      <c r="K220" s="203">
        <v>43886</v>
      </c>
      <c r="L220" s="195">
        <v>43896</v>
      </c>
      <c r="M220" s="199" t="s">
        <v>574</v>
      </c>
    </row>
    <row r="221" spans="2:13">
      <c r="B221" s="335"/>
      <c r="C221" s="62" t="s">
        <v>236</v>
      </c>
      <c r="D221" s="62" t="s">
        <v>220</v>
      </c>
      <c r="E221" s="62" t="s">
        <v>274</v>
      </c>
      <c r="F221" s="62" t="s">
        <v>275</v>
      </c>
      <c r="G221" s="150">
        <v>2</v>
      </c>
      <c r="H221" s="150" t="s">
        <v>221</v>
      </c>
      <c r="I221" s="62"/>
      <c r="J221" s="150"/>
      <c r="K221" s="203">
        <v>43886</v>
      </c>
      <c r="L221" s="195">
        <v>43896</v>
      </c>
      <c r="M221" s="199" t="s">
        <v>574</v>
      </c>
    </row>
    <row r="222" spans="2:13">
      <c r="B222" s="335"/>
      <c r="C222" s="62" t="s">
        <v>276</v>
      </c>
      <c r="D222" s="62" t="s">
        <v>220</v>
      </c>
      <c r="E222" s="62" t="s">
        <v>279</v>
      </c>
      <c r="F222" s="62" t="s">
        <v>280</v>
      </c>
      <c r="G222" s="150">
        <v>300</v>
      </c>
      <c r="H222" s="150" t="s">
        <v>221</v>
      </c>
      <c r="I222" s="62"/>
      <c r="J222" s="150"/>
      <c r="K222" s="203">
        <v>43888</v>
      </c>
      <c r="L222" s="195">
        <v>43899</v>
      </c>
      <c r="M222" s="199" t="s">
        <v>574</v>
      </c>
    </row>
    <row r="223" spans="2:13">
      <c r="B223" s="335"/>
      <c r="C223" s="62" t="s">
        <v>276</v>
      </c>
      <c r="D223" s="62" t="s">
        <v>220</v>
      </c>
      <c r="E223" s="62" t="s">
        <v>283</v>
      </c>
      <c r="F223" s="62" t="s">
        <v>284</v>
      </c>
      <c r="G223" s="150">
        <v>344</v>
      </c>
      <c r="H223" s="150" t="s">
        <v>221</v>
      </c>
      <c r="I223" s="62"/>
      <c r="J223" s="150"/>
      <c r="K223" s="203">
        <v>43889</v>
      </c>
      <c r="L223" s="195">
        <v>43899</v>
      </c>
      <c r="M223" s="199" t="s">
        <v>574</v>
      </c>
    </row>
    <row r="224" spans="2:13">
      <c r="B224" s="335"/>
      <c r="C224" s="62" t="s">
        <v>287</v>
      </c>
      <c r="D224" s="62" t="s">
        <v>220</v>
      </c>
      <c r="E224" s="62" t="s">
        <v>394</v>
      </c>
      <c r="F224" s="62" t="s">
        <v>1657</v>
      </c>
      <c r="G224" s="150">
        <v>1</v>
      </c>
      <c r="H224" s="150" t="s">
        <v>221</v>
      </c>
      <c r="I224" s="62"/>
      <c r="J224" s="150">
        <v>1</v>
      </c>
      <c r="K224" s="203">
        <v>43894</v>
      </c>
      <c r="L224" s="203">
        <v>43894</v>
      </c>
      <c r="M224" s="143"/>
    </row>
    <row r="225" spans="2:13">
      <c r="B225" s="335"/>
      <c r="C225" s="62" t="s">
        <v>287</v>
      </c>
      <c r="D225" s="62" t="s">
        <v>396</v>
      </c>
      <c r="E225" s="62" t="s">
        <v>430</v>
      </c>
      <c r="F225" s="62" t="s">
        <v>431</v>
      </c>
      <c r="G225" s="150">
        <v>3</v>
      </c>
      <c r="H225" s="150" t="s">
        <v>221</v>
      </c>
      <c r="I225" s="62" t="s">
        <v>432</v>
      </c>
      <c r="J225" s="150"/>
      <c r="K225" s="203">
        <v>43881</v>
      </c>
      <c r="L225" s="195">
        <v>43921</v>
      </c>
      <c r="M225" s="199" t="s">
        <v>574</v>
      </c>
    </row>
    <row r="226" spans="2:13">
      <c r="B226" s="335"/>
      <c r="C226" s="62" t="s">
        <v>287</v>
      </c>
      <c r="D226" s="62" t="s">
        <v>396</v>
      </c>
      <c r="E226" s="62" t="s">
        <v>430</v>
      </c>
      <c r="F226" s="62" t="s">
        <v>433</v>
      </c>
      <c r="G226" s="150">
        <v>3</v>
      </c>
      <c r="H226" s="150" t="s">
        <v>221</v>
      </c>
      <c r="I226" s="62" t="s">
        <v>432</v>
      </c>
      <c r="J226" s="150"/>
      <c r="K226" s="203">
        <v>43881</v>
      </c>
      <c r="L226" s="195">
        <v>43921</v>
      </c>
      <c r="M226" s="199" t="s">
        <v>574</v>
      </c>
    </row>
    <row r="227" spans="2:13">
      <c r="B227" s="335"/>
      <c r="C227" s="62" t="s">
        <v>1620</v>
      </c>
      <c r="D227" s="62" t="s">
        <v>473</v>
      </c>
      <c r="E227" s="62" t="s">
        <v>495</v>
      </c>
      <c r="F227" s="62" t="s">
        <v>974</v>
      </c>
      <c r="G227" s="150">
        <v>2</v>
      </c>
      <c r="H227" s="150" t="s">
        <v>221</v>
      </c>
      <c r="I227" s="62" t="s">
        <v>496</v>
      </c>
      <c r="J227" s="150"/>
      <c r="K227" s="203">
        <v>43893</v>
      </c>
      <c r="L227" s="195">
        <v>43903</v>
      </c>
      <c r="M227" s="199" t="s">
        <v>574</v>
      </c>
    </row>
    <row r="228" spans="2:13">
      <c r="B228" s="335"/>
      <c r="C228" s="62" t="s">
        <v>236</v>
      </c>
      <c r="D228" s="62" t="s">
        <v>396</v>
      </c>
      <c r="E228" s="62" t="s">
        <v>398</v>
      </c>
      <c r="F228" s="62" t="s">
        <v>399</v>
      </c>
      <c r="G228" s="150">
        <v>10</v>
      </c>
      <c r="H228" s="150" t="s">
        <v>221</v>
      </c>
      <c r="I228" s="62"/>
      <c r="J228" s="150">
        <v>10</v>
      </c>
      <c r="K228" s="203">
        <v>43880</v>
      </c>
      <c r="L228" s="203">
        <v>43880</v>
      </c>
      <c r="M228" s="143"/>
    </row>
    <row r="229" spans="2:13">
      <c r="B229" s="335"/>
      <c r="C229" s="62" t="s">
        <v>236</v>
      </c>
      <c r="D229" s="62" t="s">
        <v>396</v>
      </c>
      <c r="E229" s="62" t="s">
        <v>398</v>
      </c>
      <c r="F229" s="62" t="s">
        <v>399</v>
      </c>
      <c r="G229" s="150">
        <v>6</v>
      </c>
      <c r="H229" s="150" t="s">
        <v>221</v>
      </c>
      <c r="I229" s="62"/>
      <c r="J229" s="150">
        <v>6</v>
      </c>
      <c r="K229" s="203">
        <v>43880</v>
      </c>
      <c r="L229" s="203">
        <v>43880</v>
      </c>
      <c r="M229" s="143"/>
    </row>
    <row r="230" spans="2:13">
      <c r="B230" s="335"/>
      <c r="C230" s="62" t="s">
        <v>236</v>
      </c>
      <c r="D230" s="62" t="s">
        <v>396</v>
      </c>
      <c r="E230" s="62" t="s">
        <v>398</v>
      </c>
      <c r="F230" s="62" t="s">
        <v>399</v>
      </c>
      <c r="G230" s="150">
        <v>8</v>
      </c>
      <c r="H230" s="150" t="s">
        <v>221</v>
      </c>
      <c r="I230" s="62"/>
      <c r="J230" s="150">
        <v>8</v>
      </c>
      <c r="K230" s="203">
        <v>43886</v>
      </c>
      <c r="L230" s="203">
        <v>43892</v>
      </c>
      <c r="M230" s="143"/>
    </row>
    <row r="231" spans="2:13">
      <c r="B231" s="335"/>
      <c r="C231" s="62" t="s">
        <v>287</v>
      </c>
      <c r="D231" s="62" t="s">
        <v>396</v>
      </c>
      <c r="E231" s="62" t="s">
        <v>427</v>
      </c>
      <c r="F231" s="62" t="s">
        <v>459</v>
      </c>
      <c r="G231" s="150">
        <v>4</v>
      </c>
      <c r="H231" s="150" t="s">
        <v>221</v>
      </c>
      <c r="I231" s="62" t="s">
        <v>460</v>
      </c>
      <c r="J231" s="150">
        <v>4</v>
      </c>
      <c r="K231" s="203">
        <v>43881</v>
      </c>
      <c r="L231" s="203">
        <v>43885</v>
      </c>
      <c r="M231" s="143"/>
    </row>
    <row r="232" spans="2:13">
      <c r="B232" s="335"/>
      <c r="C232" s="62" t="s">
        <v>287</v>
      </c>
      <c r="D232" s="62" t="s">
        <v>396</v>
      </c>
      <c r="E232" s="62" t="s">
        <v>420</v>
      </c>
      <c r="F232" s="62" t="s">
        <v>421</v>
      </c>
      <c r="G232" s="150">
        <v>4</v>
      </c>
      <c r="H232" s="150" t="s">
        <v>221</v>
      </c>
      <c r="I232" s="62" t="s">
        <v>422</v>
      </c>
      <c r="J232" s="150">
        <v>4</v>
      </c>
      <c r="K232" s="203">
        <v>43881</v>
      </c>
      <c r="L232" s="203">
        <v>43889</v>
      </c>
      <c r="M232" s="143"/>
    </row>
    <row r="233" spans="2:13">
      <c r="B233" s="335"/>
      <c r="C233" s="62" t="s">
        <v>287</v>
      </c>
      <c r="D233" s="62" t="s">
        <v>396</v>
      </c>
      <c r="E233" s="62" t="s">
        <v>420</v>
      </c>
      <c r="F233" s="62" t="s">
        <v>423</v>
      </c>
      <c r="G233" s="150">
        <v>4</v>
      </c>
      <c r="H233" s="150" t="s">
        <v>221</v>
      </c>
      <c r="I233" s="62" t="s">
        <v>422</v>
      </c>
      <c r="J233" s="150">
        <v>4</v>
      </c>
      <c r="K233" s="203">
        <v>43881</v>
      </c>
      <c r="L233" s="203">
        <v>43889</v>
      </c>
      <c r="M233" s="143"/>
    </row>
    <row r="234" spans="2:13">
      <c r="B234" s="335"/>
      <c r="C234" s="62" t="s">
        <v>287</v>
      </c>
      <c r="D234" s="62" t="s">
        <v>396</v>
      </c>
      <c r="E234" s="62" t="s">
        <v>424</v>
      </c>
      <c r="F234" s="62" t="s">
        <v>425</v>
      </c>
      <c r="G234" s="150">
        <v>4</v>
      </c>
      <c r="H234" s="150" t="s">
        <v>221</v>
      </c>
      <c r="I234" s="62" t="s">
        <v>422</v>
      </c>
      <c r="J234" s="150">
        <v>4</v>
      </c>
      <c r="K234" s="203">
        <v>43881</v>
      </c>
      <c r="L234" s="203">
        <v>43889</v>
      </c>
      <c r="M234" s="143"/>
    </row>
    <row r="235" spans="2:13" ht="17.25" thickBot="1">
      <c r="B235" s="336"/>
      <c r="C235" s="207" t="s">
        <v>287</v>
      </c>
      <c r="D235" s="207" t="s">
        <v>396</v>
      </c>
      <c r="E235" s="207" t="s">
        <v>468</v>
      </c>
      <c r="F235" s="207" t="s">
        <v>469</v>
      </c>
      <c r="G235" s="202">
        <v>2</v>
      </c>
      <c r="H235" s="202" t="s">
        <v>221</v>
      </c>
      <c r="I235" s="207" t="s">
        <v>422</v>
      </c>
      <c r="J235" s="202">
        <v>2</v>
      </c>
      <c r="K235" s="206">
        <v>43881</v>
      </c>
      <c r="L235" s="206">
        <v>43889</v>
      </c>
      <c r="M235" s="144"/>
    </row>
  </sheetData>
  <mergeCells count="1">
    <mergeCell ref="B3:B235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35"/>
  <sheetViews>
    <sheetView topLeftCell="A1048535" zoomScale="85" zoomScaleNormal="85" workbookViewId="0">
      <selection activeCell="N4" sqref="N4:N1048576"/>
    </sheetView>
  </sheetViews>
  <sheetFormatPr defaultRowHeight="16.5"/>
  <cols>
    <col min="2" max="2" width="9.375" bestFit="1" customWidth="1"/>
    <col min="3" max="3" width="22.375" bestFit="1" customWidth="1"/>
    <col min="4" max="4" width="9.25" bestFit="1" customWidth="1"/>
    <col min="5" max="5" width="26.875" bestFit="1" customWidth="1"/>
    <col min="6" max="6" width="33.625" bestFit="1" customWidth="1"/>
    <col min="7" max="7" width="16.125" bestFit="1" customWidth="1"/>
    <col min="8" max="8" width="8" bestFit="1" customWidth="1"/>
    <col min="9" max="10" width="9.875" bestFit="1" customWidth="1"/>
    <col min="11" max="11" width="8.75" bestFit="1" customWidth="1"/>
    <col min="12" max="12" width="10.5" bestFit="1" customWidth="1"/>
    <col min="13" max="14" width="9.875" style="101" bestFit="1" customWidth="1"/>
  </cols>
  <sheetData>
    <row r="1" spans="2:14" ht="17.25" thickBot="1"/>
    <row r="2" spans="2:14" ht="31.5">
      <c r="B2" s="349" t="s">
        <v>577</v>
      </c>
      <c r="C2" s="350"/>
      <c r="D2" s="350"/>
      <c r="E2" s="350"/>
      <c r="F2" s="350"/>
      <c r="G2" s="350"/>
      <c r="H2" s="350"/>
      <c r="I2" s="350"/>
      <c r="J2" s="141"/>
      <c r="K2" s="141" t="s">
        <v>578</v>
      </c>
      <c r="L2" s="142">
        <v>1</v>
      </c>
      <c r="M2" s="337" t="s">
        <v>579</v>
      </c>
      <c r="N2" s="339" t="s">
        <v>580</v>
      </c>
    </row>
    <row r="3" spans="2:14" ht="17.25" thickBot="1">
      <c r="B3" s="136" t="s">
        <v>581</v>
      </c>
      <c r="C3" s="137"/>
      <c r="D3" s="138" t="s">
        <v>582</v>
      </c>
      <c r="E3" s="138" t="s">
        <v>583</v>
      </c>
      <c r="F3" s="138" t="s">
        <v>584</v>
      </c>
      <c r="G3" s="138" t="s">
        <v>585</v>
      </c>
      <c r="H3" s="138" t="s">
        <v>586</v>
      </c>
      <c r="I3" s="138" t="s">
        <v>587</v>
      </c>
      <c r="J3" s="138" t="s">
        <v>588</v>
      </c>
      <c r="K3" s="138" t="s">
        <v>589</v>
      </c>
      <c r="L3" s="138" t="s">
        <v>590</v>
      </c>
      <c r="M3" s="338"/>
      <c r="N3" s="340"/>
    </row>
    <row r="4" spans="2:14">
      <c r="B4" s="344" t="s">
        <v>591</v>
      </c>
      <c r="C4" s="341" t="s">
        <v>592</v>
      </c>
      <c r="D4" s="76"/>
      <c r="E4" s="14"/>
      <c r="F4" s="14"/>
      <c r="G4" s="77"/>
      <c r="H4" s="14"/>
      <c r="I4" s="14"/>
      <c r="J4" s="14"/>
      <c r="K4" s="77"/>
      <c r="L4" s="78"/>
      <c r="M4" s="79"/>
      <c r="N4" s="80"/>
    </row>
    <row r="5" spans="2:14">
      <c r="B5" s="345"/>
      <c r="C5" s="342"/>
      <c r="D5" s="81"/>
      <c r="E5" s="15"/>
      <c r="F5" s="15"/>
      <c r="G5" s="37"/>
      <c r="H5" s="15"/>
      <c r="I5" s="15"/>
      <c r="J5" s="15"/>
      <c r="K5" s="37"/>
      <c r="L5" s="82"/>
      <c r="M5" s="83"/>
      <c r="N5" s="84"/>
    </row>
    <row r="6" spans="2:14">
      <c r="B6" s="345"/>
      <c r="C6" s="342"/>
      <c r="D6" s="81" t="s">
        <v>593</v>
      </c>
      <c r="E6" s="15" t="s">
        <v>655</v>
      </c>
      <c r="F6" s="15" t="s">
        <v>1486</v>
      </c>
      <c r="G6" s="37" t="s">
        <v>1487</v>
      </c>
      <c r="H6" s="15">
        <v>4</v>
      </c>
      <c r="I6" s="15">
        <f>H6</f>
        <v>4</v>
      </c>
      <c r="J6" s="15"/>
      <c r="K6" s="37" t="s">
        <v>594</v>
      </c>
      <c r="L6" s="82"/>
      <c r="M6" s="96">
        <v>43900</v>
      </c>
      <c r="N6" s="97">
        <v>43913</v>
      </c>
    </row>
    <row r="7" spans="2:14">
      <c r="B7" s="345"/>
      <c r="C7" s="342"/>
      <c r="D7" s="81" t="s">
        <v>593</v>
      </c>
      <c r="E7" s="15" t="s">
        <v>595</v>
      </c>
      <c r="F7" s="15" t="s">
        <v>596</v>
      </c>
      <c r="G7" s="37" t="s">
        <v>597</v>
      </c>
      <c r="H7" s="15">
        <v>4</v>
      </c>
      <c r="I7" s="15">
        <f t="shared" ref="I7:I24" si="0">H7</f>
        <v>4</v>
      </c>
      <c r="J7" s="15"/>
      <c r="K7" s="37" t="s">
        <v>594</v>
      </c>
      <c r="L7" s="82"/>
      <c r="M7" s="96">
        <v>43900</v>
      </c>
      <c r="N7" s="97">
        <v>43913</v>
      </c>
    </row>
    <row r="8" spans="2:14">
      <c r="B8" s="345"/>
      <c r="C8" s="342"/>
      <c r="D8" s="81" t="s">
        <v>593</v>
      </c>
      <c r="E8" s="15" t="s">
        <v>598</v>
      </c>
      <c r="F8" s="15" t="s">
        <v>599</v>
      </c>
      <c r="G8" s="37" t="s">
        <v>600</v>
      </c>
      <c r="H8" s="15">
        <v>6</v>
      </c>
      <c r="I8" s="15">
        <f t="shared" si="0"/>
        <v>6</v>
      </c>
      <c r="J8" s="15"/>
      <c r="K8" s="37" t="s">
        <v>594</v>
      </c>
      <c r="L8" s="37"/>
      <c r="M8" s="96">
        <v>43887</v>
      </c>
      <c r="N8" s="97">
        <v>43915</v>
      </c>
    </row>
    <row r="9" spans="2:14">
      <c r="B9" s="345"/>
      <c r="C9" s="342"/>
      <c r="D9" s="81" t="s">
        <v>593</v>
      </c>
      <c r="E9" s="37" t="s">
        <v>601</v>
      </c>
      <c r="F9" s="15" t="s">
        <v>602</v>
      </c>
      <c r="G9" s="37" t="s">
        <v>600</v>
      </c>
      <c r="H9" s="15">
        <v>6</v>
      </c>
      <c r="I9" s="15">
        <f t="shared" si="0"/>
        <v>6</v>
      </c>
      <c r="J9" s="15"/>
      <c r="K9" s="37" t="s">
        <v>594</v>
      </c>
      <c r="L9" s="37"/>
      <c r="M9" s="96">
        <v>43887</v>
      </c>
      <c r="N9" s="97">
        <v>43915</v>
      </c>
    </row>
    <row r="10" spans="2:14">
      <c r="B10" s="345"/>
      <c r="C10" s="342"/>
      <c r="D10" s="81" t="s">
        <v>593</v>
      </c>
      <c r="E10" s="37" t="s">
        <v>603</v>
      </c>
      <c r="F10" s="15" t="s">
        <v>604</v>
      </c>
      <c r="G10" s="37" t="s">
        <v>605</v>
      </c>
      <c r="H10" s="15">
        <v>6</v>
      </c>
      <c r="I10" s="15">
        <f t="shared" si="0"/>
        <v>6</v>
      </c>
      <c r="J10" s="15"/>
      <c r="K10" s="37" t="s">
        <v>594</v>
      </c>
      <c r="L10" s="37"/>
      <c r="M10" s="96">
        <v>43895</v>
      </c>
      <c r="N10" s="97">
        <v>43907</v>
      </c>
    </row>
    <row r="11" spans="2:14">
      <c r="B11" s="345"/>
      <c r="C11" s="342"/>
      <c r="D11" s="81" t="s">
        <v>593</v>
      </c>
      <c r="E11" s="37" t="s">
        <v>606</v>
      </c>
      <c r="F11" s="15" t="s">
        <v>607</v>
      </c>
      <c r="G11" s="37" t="s">
        <v>605</v>
      </c>
      <c r="H11" s="15">
        <v>18</v>
      </c>
      <c r="I11" s="15">
        <f t="shared" si="0"/>
        <v>18</v>
      </c>
      <c r="J11" s="15"/>
      <c r="K11" s="37" t="s">
        <v>594</v>
      </c>
      <c r="L11" s="74"/>
      <c r="M11" s="96">
        <v>43895</v>
      </c>
      <c r="N11" s="97">
        <v>43907</v>
      </c>
    </row>
    <row r="12" spans="2:14">
      <c r="B12" s="345"/>
      <c r="C12" s="342"/>
      <c r="D12" s="81" t="s">
        <v>593</v>
      </c>
      <c r="E12" s="15" t="s">
        <v>608</v>
      </c>
      <c r="F12" s="15" t="s">
        <v>609</v>
      </c>
      <c r="G12" s="37" t="s">
        <v>605</v>
      </c>
      <c r="H12" s="15">
        <v>12</v>
      </c>
      <c r="I12" s="15">
        <f t="shared" si="0"/>
        <v>12</v>
      </c>
      <c r="J12" s="15"/>
      <c r="K12" s="37" t="s">
        <v>594</v>
      </c>
      <c r="L12" s="37"/>
      <c r="M12" s="96">
        <v>43895</v>
      </c>
      <c r="N12" s="97">
        <v>43907</v>
      </c>
    </row>
    <row r="13" spans="2:14">
      <c r="B13" s="345"/>
      <c r="C13" s="342"/>
      <c r="D13" s="81" t="s">
        <v>593</v>
      </c>
      <c r="E13" s="15" t="s">
        <v>608</v>
      </c>
      <c r="F13" s="15" t="s">
        <v>610</v>
      </c>
      <c r="G13" s="37" t="s">
        <v>605</v>
      </c>
      <c r="H13" s="15">
        <v>12</v>
      </c>
      <c r="I13" s="15">
        <f t="shared" si="0"/>
        <v>12</v>
      </c>
      <c r="J13" s="15"/>
      <c r="K13" s="37" t="s">
        <v>594</v>
      </c>
      <c r="L13" s="37"/>
      <c r="M13" s="96">
        <v>43895</v>
      </c>
      <c r="N13" s="97">
        <v>43907</v>
      </c>
    </row>
    <row r="14" spans="2:14">
      <c r="B14" s="345"/>
      <c r="C14" s="342"/>
      <c r="D14" s="81" t="s">
        <v>593</v>
      </c>
      <c r="E14" s="15" t="s">
        <v>611</v>
      </c>
      <c r="F14" s="15" t="s">
        <v>612</v>
      </c>
      <c r="G14" s="37" t="s">
        <v>600</v>
      </c>
      <c r="H14" s="15">
        <v>1</v>
      </c>
      <c r="I14" s="15">
        <f t="shared" si="0"/>
        <v>1</v>
      </c>
      <c r="J14" s="15"/>
      <c r="K14" s="37" t="s">
        <v>594</v>
      </c>
      <c r="L14" s="37"/>
      <c r="M14" s="96">
        <v>43900</v>
      </c>
      <c r="N14" s="97">
        <v>43910</v>
      </c>
    </row>
    <row r="15" spans="2:14">
      <c r="B15" s="345"/>
      <c r="C15" s="342"/>
      <c r="D15" s="81" t="s">
        <v>593</v>
      </c>
      <c r="E15" s="15" t="s">
        <v>1488</v>
      </c>
      <c r="F15" s="15" t="s">
        <v>1489</v>
      </c>
      <c r="G15" s="37" t="s">
        <v>1197</v>
      </c>
      <c r="H15" s="15">
        <v>1</v>
      </c>
      <c r="I15" s="15">
        <f t="shared" si="0"/>
        <v>1</v>
      </c>
      <c r="J15" s="15"/>
      <c r="K15" s="37" t="s">
        <v>594</v>
      </c>
      <c r="L15" s="82"/>
      <c r="M15" s="96">
        <v>43900</v>
      </c>
      <c r="N15" s="97">
        <v>43907</v>
      </c>
    </row>
    <row r="16" spans="2:14">
      <c r="B16" s="345"/>
      <c r="C16" s="342"/>
      <c r="D16" s="81" t="s">
        <v>593</v>
      </c>
      <c r="E16" s="15" t="s">
        <v>912</v>
      </c>
      <c r="F16" s="15" t="s">
        <v>1490</v>
      </c>
      <c r="G16" s="37" t="s">
        <v>1197</v>
      </c>
      <c r="H16" s="15">
        <v>1</v>
      </c>
      <c r="I16" s="15">
        <f t="shared" si="0"/>
        <v>1</v>
      </c>
      <c r="J16" s="15"/>
      <c r="K16" s="37" t="s">
        <v>594</v>
      </c>
      <c r="L16" s="74"/>
      <c r="M16" s="96">
        <v>43900</v>
      </c>
      <c r="N16" s="97">
        <v>43907</v>
      </c>
    </row>
    <row r="17" spans="2:14">
      <c r="B17" s="345"/>
      <c r="C17" s="342"/>
      <c r="D17" s="81" t="s">
        <v>593</v>
      </c>
      <c r="E17" s="15" t="s">
        <v>614</v>
      </c>
      <c r="F17" s="15" t="s">
        <v>1215</v>
      </c>
      <c r="G17" s="37" t="s">
        <v>1197</v>
      </c>
      <c r="H17" s="15">
        <v>1</v>
      </c>
      <c r="I17" s="15">
        <f t="shared" si="0"/>
        <v>1</v>
      </c>
      <c r="J17" s="15"/>
      <c r="K17" s="37" t="s">
        <v>594</v>
      </c>
      <c r="L17" s="37"/>
      <c r="M17" s="96">
        <v>43900</v>
      </c>
      <c r="N17" s="97">
        <v>43907</v>
      </c>
    </row>
    <row r="18" spans="2:14">
      <c r="B18" s="345"/>
      <c r="C18" s="342"/>
      <c r="D18" s="81" t="s">
        <v>593</v>
      </c>
      <c r="E18" s="15" t="s">
        <v>1491</v>
      </c>
      <c r="F18" s="15" t="s">
        <v>615</v>
      </c>
      <c r="G18" s="37" t="s">
        <v>1492</v>
      </c>
      <c r="H18" s="15">
        <v>1</v>
      </c>
      <c r="I18" s="15">
        <f t="shared" si="0"/>
        <v>1</v>
      </c>
      <c r="J18" s="15"/>
      <c r="K18" s="37" t="s">
        <v>594</v>
      </c>
      <c r="L18" s="37"/>
      <c r="M18" s="96">
        <v>43900</v>
      </c>
      <c r="N18" s="97">
        <v>43910</v>
      </c>
    </row>
    <row r="19" spans="2:14">
      <c r="B19" s="345"/>
      <c r="C19" s="342"/>
      <c r="D19" s="81" t="s">
        <v>593</v>
      </c>
      <c r="E19" s="15" t="s">
        <v>713</v>
      </c>
      <c r="F19" s="15" t="s">
        <v>1200</v>
      </c>
      <c r="G19" s="37" t="s">
        <v>600</v>
      </c>
      <c r="H19" s="15">
        <v>1</v>
      </c>
      <c r="I19" s="15">
        <f t="shared" si="0"/>
        <v>1</v>
      </c>
      <c r="J19" s="15"/>
      <c r="K19" s="37" t="s">
        <v>1493</v>
      </c>
      <c r="L19" s="74"/>
      <c r="M19" s="96">
        <v>43900</v>
      </c>
      <c r="N19" s="97">
        <v>43910</v>
      </c>
    </row>
    <row r="20" spans="2:14">
      <c r="B20" s="345"/>
      <c r="C20" s="342"/>
      <c r="D20" s="81" t="s">
        <v>593</v>
      </c>
      <c r="E20" s="15" t="s">
        <v>611</v>
      </c>
      <c r="F20" s="15" t="s">
        <v>1494</v>
      </c>
      <c r="G20" s="37" t="s">
        <v>600</v>
      </c>
      <c r="H20" s="15">
        <v>1</v>
      </c>
      <c r="I20" s="15">
        <f t="shared" si="0"/>
        <v>1</v>
      </c>
      <c r="J20" s="15"/>
      <c r="K20" s="37" t="s">
        <v>594</v>
      </c>
      <c r="L20" s="37"/>
      <c r="M20" s="96">
        <v>43900</v>
      </c>
      <c r="N20" s="97">
        <v>43910</v>
      </c>
    </row>
    <row r="21" spans="2:14">
      <c r="B21" s="345"/>
      <c r="C21" s="342"/>
      <c r="D21" s="81" t="s">
        <v>593</v>
      </c>
      <c r="E21" s="15" t="s">
        <v>671</v>
      </c>
      <c r="F21" s="15" t="s">
        <v>1495</v>
      </c>
      <c r="G21" s="37" t="s">
        <v>747</v>
      </c>
      <c r="H21" s="15">
        <v>1</v>
      </c>
      <c r="I21" s="15">
        <f t="shared" si="0"/>
        <v>1</v>
      </c>
      <c r="J21" s="15"/>
      <c r="K21" s="37" t="s">
        <v>594</v>
      </c>
      <c r="L21" s="15"/>
      <c r="M21" s="96">
        <v>43900</v>
      </c>
      <c r="N21" s="97">
        <v>43910</v>
      </c>
    </row>
    <row r="22" spans="2:14">
      <c r="B22" s="345"/>
      <c r="C22" s="342"/>
      <c r="D22" s="81" t="s">
        <v>593</v>
      </c>
      <c r="E22" s="15" t="s">
        <v>1496</v>
      </c>
      <c r="F22" s="15" t="s">
        <v>1497</v>
      </c>
      <c r="G22" s="37" t="s">
        <v>600</v>
      </c>
      <c r="H22" s="15">
        <v>1</v>
      </c>
      <c r="I22" s="15">
        <f t="shared" si="0"/>
        <v>1</v>
      </c>
      <c r="J22" s="15"/>
      <c r="K22" s="37" t="s">
        <v>594</v>
      </c>
      <c r="L22" s="15"/>
      <c r="M22" s="96">
        <v>43900</v>
      </c>
      <c r="N22" s="97">
        <v>43910</v>
      </c>
    </row>
    <row r="23" spans="2:14">
      <c r="B23" s="345"/>
      <c r="C23" s="342"/>
      <c r="D23" s="81" t="s">
        <v>593</v>
      </c>
      <c r="E23" s="15" t="s">
        <v>713</v>
      </c>
      <c r="F23" s="15" t="s">
        <v>1498</v>
      </c>
      <c r="G23" s="37" t="s">
        <v>1499</v>
      </c>
      <c r="H23" s="15">
        <v>2</v>
      </c>
      <c r="I23" s="15">
        <f t="shared" si="0"/>
        <v>2</v>
      </c>
      <c r="J23" s="15"/>
      <c r="K23" s="37" t="s">
        <v>594</v>
      </c>
      <c r="L23" s="15"/>
      <c r="M23" s="96">
        <v>43900</v>
      </c>
      <c r="N23" s="97">
        <v>43910</v>
      </c>
    </row>
    <row r="24" spans="2:14" ht="33" customHeight="1">
      <c r="B24" s="345"/>
      <c r="C24" s="342"/>
      <c r="D24" s="81" t="s">
        <v>593</v>
      </c>
      <c r="E24" s="74" t="s">
        <v>1211</v>
      </c>
      <c r="F24" s="71" t="s">
        <v>1500</v>
      </c>
      <c r="G24" s="74" t="s">
        <v>1197</v>
      </c>
      <c r="H24" s="74">
        <v>1</v>
      </c>
      <c r="I24" s="15">
        <f t="shared" si="0"/>
        <v>1</v>
      </c>
      <c r="J24" s="15"/>
      <c r="K24" s="37" t="s">
        <v>594</v>
      </c>
      <c r="L24" s="15"/>
      <c r="M24" s="96">
        <v>43900</v>
      </c>
      <c r="N24" s="97">
        <v>43910</v>
      </c>
    </row>
    <row r="25" spans="2:14">
      <c r="B25" s="345"/>
      <c r="C25" s="342"/>
      <c r="D25" s="81"/>
      <c r="E25" s="15"/>
      <c r="F25" s="15"/>
      <c r="G25" s="37"/>
      <c r="H25" s="15"/>
      <c r="I25" s="15"/>
      <c r="J25" s="15"/>
      <c r="K25" s="15"/>
      <c r="L25" s="15"/>
      <c r="M25" s="96"/>
      <c r="N25" s="98"/>
    </row>
    <row r="26" spans="2:14">
      <c r="B26" s="345"/>
      <c r="C26" s="342"/>
      <c r="D26" s="81"/>
      <c r="E26" s="74"/>
      <c r="F26" s="71"/>
      <c r="G26" s="74"/>
      <c r="H26" s="74"/>
      <c r="I26" s="15"/>
      <c r="J26" s="15"/>
      <c r="K26" s="37"/>
      <c r="L26" s="37"/>
      <c r="M26" s="35"/>
      <c r="N26" s="99"/>
    </row>
    <row r="27" spans="2:14">
      <c r="B27" s="345"/>
      <c r="C27" s="89"/>
      <c r="D27" s="81"/>
      <c r="E27" s="74"/>
      <c r="F27" s="71"/>
      <c r="G27" s="74"/>
      <c r="H27" s="74"/>
      <c r="I27" s="15"/>
      <c r="J27" s="15"/>
      <c r="K27" s="37"/>
      <c r="L27" s="37"/>
      <c r="M27" s="35"/>
      <c r="N27" s="99"/>
    </row>
    <row r="28" spans="2:14">
      <c r="B28" s="345"/>
      <c r="C28" s="343" t="s">
        <v>1501</v>
      </c>
      <c r="D28" s="81" t="s">
        <v>593</v>
      </c>
      <c r="E28" s="15" t="s">
        <v>1502</v>
      </c>
      <c r="F28" s="15" t="s">
        <v>1503</v>
      </c>
      <c r="G28" s="37" t="s">
        <v>1504</v>
      </c>
      <c r="H28" s="15">
        <v>4</v>
      </c>
      <c r="I28" s="15">
        <v>4</v>
      </c>
      <c r="J28" s="15"/>
      <c r="K28" s="37" t="s">
        <v>594</v>
      </c>
      <c r="L28" s="45"/>
      <c r="M28" s="96">
        <v>43900</v>
      </c>
      <c r="N28" s="97">
        <v>43910</v>
      </c>
    </row>
    <row r="29" spans="2:14">
      <c r="B29" s="345"/>
      <c r="C29" s="343"/>
      <c r="D29" s="81" t="s">
        <v>593</v>
      </c>
      <c r="E29" s="15" t="s">
        <v>1505</v>
      </c>
      <c r="F29" s="15" t="s">
        <v>1506</v>
      </c>
      <c r="G29" s="37" t="s">
        <v>597</v>
      </c>
      <c r="H29" s="15">
        <v>12</v>
      </c>
      <c r="I29" s="15">
        <v>12</v>
      </c>
      <c r="J29" s="15"/>
      <c r="K29" s="37" t="s">
        <v>594</v>
      </c>
      <c r="L29" s="45"/>
      <c r="M29" s="96">
        <v>43900</v>
      </c>
      <c r="N29" s="97">
        <v>43910</v>
      </c>
    </row>
    <row r="30" spans="2:14">
      <c r="B30" s="345"/>
      <c r="C30" s="343"/>
      <c r="D30" s="81" t="s">
        <v>593</v>
      </c>
      <c r="E30" s="15" t="s">
        <v>1507</v>
      </c>
      <c r="F30" s="15" t="s">
        <v>1508</v>
      </c>
      <c r="G30" s="37" t="s">
        <v>597</v>
      </c>
      <c r="H30" s="15">
        <v>16</v>
      </c>
      <c r="I30" s="15">
        <v>16</v>
      </c>
      <c r="J30" s="15"/>
      <c r="K30" s="37" t="s">
        <v>594</v>
      </c>
      <c r="L30" s="45"/>
      <c r="M30" s="96">
        <v>43900</v>
      </c>
      <c r="N30" s="97">
        <v>43910</v>
      </c>
    </row>
    <row r="31" spans="2:14">
      <c r="B31" s="345"/>
      <c r="C31" s="343"/>
      <c r="D31" s="81" t="s">
        <v>593</v>
      </c>
      <c r="E31" s="15" t="s">
        <v>1509</v>
      </c>
      <c r="F31" s="15" t="s">
        <v>617</v>
      </c>
      <c r="G31" s="37" t="s">
        <v>597</v>
      </c>
      <c r="H31" s="15">
        <v>12</v>
      </c>
      <c r="I31" s="15">
        <v>12</v>
      </c>
      <c r="J31" s="15"/>
      <c r="K31" s="37" t="s">
        <v>594</v>
      </c>
      <c r="L31" s="45"/>
      <c r="M31" s="96">
        <v>43900</v>
      </c>
      <c r="N31" s="97">
        <v>43910</v>
      </c>
    </row>
    <row r="32" spans="2:14">
      <c r="B32" s="345"/>
      <c r="C32" s="343"/>
      <c r="D32" s="81" t="s">
        <v>593</v>
      </c>
      <c r="E32" s="15" t="s">
        <v>1510</v>
      </c>
      <c r="F32" s="15" t="s">
        <v>1511</v>
      </c>
      <c r="G32" s="37" t="s">
        <v>597</v>
      </c>
      <c r="H32" s="15">
        <v>24</v>
      </c>
      <c r="I32" s="15">
        <v>24</v>
      </c>
      <c r="J32" s="15"/>
      <c r="K32" s="37" t="s">
        <v>594</v>
      </c>
      <c r="L32" s="45"/>
      <c r="M32" s="96">
        <v>43900</v>
      </c>
      <c r="N32" s="97">
        <v>43910</v>
      </c>
    </row>
    <row r="33" spans="2:14">
      <c r="B33" s="345"/>
      <c r="C33" s="343"/>
      <c r="D33" s="81" t="s">
        <v>593</v>
      </c>
      <c r="E33" s="15" t="s">
        <v>1512</v>
      </c>
      <c r="F33" s="15" t="s">
        <v>1513</v>
      </c>
      <c r="G33" s="37" t="s">
        <v>597</v>
      </c>
      <c r="H33" s="15">
        <v>32</v>
      </c>
      <c r="I33" s="15">
        <v>32</v>
      </c>
      <c r="J33" s="15"/>
      <c r="K33" s="37" t="s">
        <v>594</v>
      </c>
      <c r="L33" s="45"/>
      <c r="M33" s="96">
        <v>43900</v>
      </c>
      <c r="N33" s="97">
        <v>43910</v>
      </c>
    </row>
    <row r="34" spans="2:14">
      <c r="B34" s="345"/>
      <c r="C34" s="343"/>
      <c r="D34" s="81" t="s">
        <v>593</v>
      </c>
      <c r="E34" s="15" t="s">
        <v>713</v>
      </c>
      <c r="F34" s="15" t="s">
        <v>1514</v>
      </c>
      <c r="G34" s="37" t="s">
        <v>600</v>
      </c>
      <c r="H34" s="15">
        <v>2</v>
      </c>
      <c r="I34" s="15">
        <v>2</v>
      </c>
      <c r="J34" s="15"/>
      <c r="K34" s="37" t="s">
        <v>594</v>
      </c>
      <c r="L34" s="45"/>
      <c r="M34" s="96">
        <v>43900</v>
      </c>
      <c r="N34" s="97">
        <v>43910</v>
      </c>
    </row>
    <row r="35" spans="2:14">
      <c r="B35" s="345"/>
      <c r="C35" s="343"/>
      <c r="D35" s="81" t="s">
        <v>593</v>
      </c>
      <c r="E35" s="15" t="s">
        <v>1515</v>
      </c>
      <c r="F35" s="83" t="s">
        <v>1516</v>
      </c>
      <c r="G35" s="37" t="s">
        <v>597</v>
      </c>
      <c r="H35" s="15">
        <v>2</v>
      </c>
      <c r="I35" s="15">
        <v>2</v>
      </c>
      <c r="J35" s="15"/>
      <c r="K35" s="37" t="s">
        <v>594</v>
      </c>
      <c r="L35" s="45"/>
      <c r="M35" s="96">
        <v>43900</v>
      </c>
      <c r="N35" s="97">
        <v>43910</v>
      </c>
    </row>
    <row r="36" spans="2:14">
      <c r="B36" s="345"/>
      <c r="C36" s="343"/>
      <c r="D36" s="81" t="s">
        <v>593</v>
      </c>
      <c r="E36" s="15" t="s">
        <v>1517</v>
      </c>
      <c r="F36" s="15" t="s">
        <v>1518</v>
      </c>
      <c r="G36" s="37" t="s">
        <v>1519</v>
      </c>
      <c r="H36" s="15">
        <v>2</v>
      </c>
      <c r="I36" s="15">
        <v>2</v>
      </c>
      <c r="J36" s="15"/>
      <c r="K36" s="37" t="s">
        <v>594</v>
      </c>
      <c r="L36" s="45"/>
      <c r="M36" s="96">
        <v>43900</v>
      </c>
      <c r="N36" s="97">
        <v>43910</v>
      </c>
    </row>
    <row r="37" spans="2:14">
      <c r="B37" s="345"/>
      <c r="C37" s="343"/>
      <c r="D37" s="81" t="s">
        <v>593</v>
      </c>
      <c r="E37" s="15" t="s">
        <v>1195</v>
      </c>
      <c r="F37" s="15" t="s">
        <v>1520</v>
      </c>
      <c r="G37" s="37" t="s">
        <v>1197</v>
      </c>
      <c r="H37" s="15">
        <v>2</v>
      </c>
      <c r="I37" s="15">
        <v>2</v>
      </c>
      <c r="J37" s="15"/>
      <c r="K37" s="37" t="s">
        <v>594</v>
      </c>
      <c r="L37" s="45"/>
      <c r="M37" s="96">
        <v>43900</v>
      </c>
      <c r="N37" s="97">
        <v>43907</v>
      </c>
    </row>
    <row r="38" spans="2:14">
      <c r="B38" s="345"/>
      <c r="C38" s="343"/>
      <c r="D38" s="81" t="s">
        <v>593</v>
      </c>
      <c r="E38" s="15" t="s">
        <v>1195</v>
      </c>
      <c r="F38" s="15" t="s">
        <v>1521</v>
      </c>
      <c r="G38" s="37" t="s">
        <v>1197</v>
      </c>
      <c r="H38" s="15">
        <v>2</v>
      </c>
      <c r="I38" s="15">
        <v>2</v>
      </c>
      <c r="J38" s="15"/>
      <c r="K38" s="37" t="s">
        <v>594</v>
      </c>
      <c r="L38" s="45"/>
      <c r="M38" s="96">
        <v>43900</v>
      </c>
      <c r="N38" s="97">
        <v>43907</v>
      </c>
    </row>
    <row r="39" spans="2:14">
      <c r="B39" s="345"/>
      <c r="C39" s="343"/>
      <c r="D39" s="81"/>
      <c r="E39" s="15"/>
      <c r="F39" s="15"/>
      <c r="G39" s="37"/>
      <c r="H39" s="15"/>
      <c r="I39" s="15"/>
      <c r="J39" s="15"/>
      <c r="K39" s="37"/>
      <c r="L39" s="45"/>
      <c r="M39" s="96"/>
      <c r="N39" s="98"/>
    </row>
    <row r="40" spans="2:14">
      <c r="B40" s="345"/>
      <c r="C40" s="343"/>
      <c r="D40" s="81"/>
      <c r="E40" s="15"/>
      <c r="F40" s="15"/>
      <c r="G40" s="37"/>
      <c r="H40" s="15"/>
      <c r="I40" s="15"/>
      <c r="J40" s="15"/>
      <c r="K40" s="37"/>
      <c r="L40" s="85"/>
      <c r="M40" s="96"/>
      <c r="N40" s="98"/>
    </row>
    <row r="41" spans="2:14">
      <c r="B41" s="345"/>
      <c r="C41" s="89"/>
      <c r="D41" s="81"/>
      <c r="E41" s="15"/>
      <c r="F41" s="15"/>
      <c r="G41" s="45"/>
      <c r="H41" s="85"/>
      <c r="I41" s="15"/>
      <c r="J41" s="15"/>
      <c r="K41" s="85"/>
      <c r="L41" s="85"/>
      <c r="M41" s="96"/>
      <c r="N41" s="98"/>
    </row>
    <row r="42" spans="2:14">
      <c r="B42" s="345"/>
      <c r="C42" s="342" t="s">
        <v>1522</v>
      </c>
      <c r="D42" s="74"/>
      <c r="E42" s="15"/>
      <c r="F42" s="15"/>
      <c r="G42" s="37"/>
      <c r="H42" s="15"/>
      <c r="I42" s="15"/>
      <c r="J42" s="15"/>
      <c r="K42" s="37"/>
      <c r="L42" s="74"/>
      <c r="M42" s="36"/>
      <c r="N42" s="100"/>
    </row>
    <row r="43" spans="2:14">
      <c r="B43" s="345"/>
      <c r="C43" s="342"/>
      <c r="D43" s="81" t="s">
        <v>593</v>
      </c>
      <c r="E43" s="15" t="s">
        <v>682</v>
      </c>
      <c r="F43" s="15" t="s">
        <v>1523</v>
      </c>
      <c r="G43" s="37" t="s">
        <v>618</v>
      </c>
      <c r="H43" s="15">
        <v>1</v>
      </c>
      <c r="I43" s="15">
        <v>1</v>
      </c>
      <c r="J43" s="15"/>
      <c r="K43" s="37" t="s">
        <v>594</v>
      </c>
      <c r="L43" s="37"/>
      <c r="M43" s="96">
        <v>43900</v>
      </c>
      <c r="N43" s="97">
        <v>43913</v>
      </c>
    </row>
    <row r="44" spans="2:14">
      <c r="B44" s="345"/>
      <c r="C44" s="342"/>
      <c r="D44" s="81" t="s">
        <v>593</v>
      </c>
      <c r="E44" s="15" t="s">
        <v>1524</v>
      </c>
      <c r="F44" s="15" t="s">
        <v>1525</v>
      </c>
      <c r="G44" s="37" t="s">
        <v>1526</v>
      </c>
      <c r="H44" s="15">
        <v>1</v>
      </c>
      <c r="I44" s="15">
        <v>1</v>
      </c>
      <c r="J44" s="15"/>
      <c r="K44" s="37" t="s">
        <v>594</v>
      </c>
      <c r="L44" s="37"/>
      <c r="M44" s="96">
        <v>43900</v>
      </c>
      <c r="N44" s="97">
        <v>43913</v>
      </c>
    </row>
    <row r="45" spans="2:14">
      <c r="B45" s="345"/>
      <c r="C45" s="342"/>
      <c r="D45" s="81" t="s">
        <v>593</v>
      </c>
      <c r="E45" s="15" t="s">
        <v>1527</v>
      </c>
      <c r="F45" s="86" t="s">
        <v>1528</v>
      </c>
      <c r="G45" s="37" t="s">
        <v>1529</v>
      </c>
      <c r="H45" s="15">
        <v>4</v>
      </c>
      <c r="I45" s="15">
        <v>4</v>
      </c>
      <c r="J45" s="15"/>
      <c r="K45" s="37" t="s">
        <v>594</v>
      </c>
      <c r="L45" s="37"/>
      <c r="M45" s="96">
        <v>43900</v>
      </c>
      <c r="N45" s="97">
        <v>43907</v>
      </c>
    </row>
    <row r="46" spans="2:14">
      <c r="B46" s="345"/>
      <c r="C46" s="342"/>
      <c r="D46" s="81" t="s">
        <v>593</v>
      </c>
      <c r="E46" s="15" t="s">
        <v>1530</v>
      </c>
      <c r="F46" s="15" t="s">
        <v>1531</v>
      </c>
      <c r="G46" s="37" t="s">
        <v>597</v>
      </c>
      <c r="H46" s="15">
        <v>14</v>
      </c>
      <c r="I46" s="15">
        <v>6</v>
      </c>
      <c r="J46" s="15"/>
      <c r="K46" s="37" t="s">
        <v>594</v>
      </c>
      <c r="L46" s="37"/>
      <c r="M46" s="96">
        <v>43895</v>
      </c>
      <c r="N46" s="97">
        <v>43910</v>
      </c>
    </row>
    <row r="47" spans="2:14">
      <c r="B47" s="345"/>
      <c r="C47" s="342"/>
      <c r="D47" s="81" t="s">
        <v>593</v>
      </c>
      <c r="E47" s="15" t="s">
        <v>1369</v>
      </c>
      <c r="F47" s="15" t="s">
        <v>1532</v>
      </c>
      <c r="G47" s="37" t="s">
        <v>597</v>
      </c>
      <c r="H47" s="15">
        <v>12</v>
      </c>
      <c r="I47" s="15">
        <v>12</v>
      </c>
      <c r="J47" s="15"/>
      <c r="K47" s="15" t="s">
        <v>594</v>
      </c>
      <c r="L47" s="37"/>
      <c r="M47" s="96">
        <v>43900</v>
      </c>
      <c r="N47" s="97">
        <v>43907</v>
      </c>
    </row>
    <row r="48" spans="2:14">
      <c r="B48" s="345"/>
      <c r="C48" s="342"/>
      <c r="D48" s="81" t="s">
        <v>593</v>
      </c>
      <c r="E48" s="15" t="s">
        <v>1533</v>
      </c>
      <c r="F48" s="83" t="s">
        <v>1534</v>
      </c>
      <c r="G48" s="37" t="s">
        <v>597</v>
      </c>
      <c r="H48" s="15">
        <v>12</v>
      </c>
      <c r="I48" s="15">
        <v>12</v>
      </c>
      <c r="J48" s="15"/>
      <c r="K48" s="37" t="s">
        <v>594</v>
      </c>
      <c r="L48" s="37"/>
      <c r="M48" s="96">
        <v>43900</v>
      </c>
      <c r="N48" s="97">
        <v>43907</v>
      </c>
    </row>
    <row r="49" spans="2:14">
      <c r="B49" s="345"/>
      <c r="C49" s="342"/>
      <c r="D49" s="81" t="s">
        <v>593</v>
      </c>
      <c r="E49" s="15" t="s">
        <v>713</v>
      </c>
      <c r="F49" s="15" t="s">
        <v>1514</v>
      </c>
      <c r="G49" s="37" t="s">
        <v>600</v>
      </c>
      <c r="H49" s="15">
        <v>2</v>
      </c>
      <c r="I49" s="15">
        <v>2</v>
      </c>
      <c r="J49" s="15"/>
      <c r="K49" s="37" t="s">
        <v>594</v>
      </c>
      <c r="L49" s="37"/>
      <c r="M49" s="96">
        <v>43900</v>
      </c>
      <c r="N49" s="97">
        <v>43910</v>
      </c>
    </row>
    <row r="50" spans="2:14">
      <c r="B50" s="345"/>
      <c r="C50" s="342"/>
      <c r="D50" s="81" t="s">
        <v>593</v>
      </c>
      <c r="E50" s="15" t="s">
        <v>1535</v>
      </c>
      <c r="F50" s="83" t="s">
        <v>1536</v>
      </c>
      <c r="G50" s="37" t="s">
        <v>597</v>
      </c>
      <c r="H50" s="15">
        <v>4</v>
      </c>
      <c r="I50" s="15">
        <v>4</v>
      </c>
      <c r="J50" s="15"/>
      <c r="K50" s="15" t="s">
        <v>594</v>
      </c>
      <c r="L50" s="37"/>
      <c r="M50" s="96">
        <v>43895</v>
      </c>
      <c r="N50" s="97">
        <v>43910</v>
      </c>
    </row>
    <row r="51" spans="2:14">
      <c r="B51" s="345"/>
      <c r="C51" s="342"/>
      <c r="D51" s="81" t="s">
        <v>593</v>
      </c>
      <c r="E51" s="15" t="s">
        <v>1535</v>
      </c>
      <c r="F51" s="83" t="s">
        <v>1537</v>
      </c>
      <c r="G51" s="37" t="s">
        <v>597</v>
      </c>
      <c r="H51" s="15">
        <v>4</v>
      </c>
      <c r="I51" s="15">
        <v>4</v>
      </c>
      <c r="J51" s="15"/>
      <c r="K51" s="15" t="s">
        <v>594</v>
      </c>
      <c r="L51" s="37"/>
      <c r="M51" s="96">
        <v>43895</v>
      </c>
      <c r="N51" s="97">
        <v>43910</v>
      </c>
    </row>
    <row r="52" spans="2:14">
      <c r="B52" s="345"/>
      <c r="C52" s="342"/>
      <c r="D52" s="39"/>
      <c r="E52" s="37"/>
      <c r="F52" s="42"/>
      <c r="G52" s="37"/>
      <c r="H52" s="37"/>
      <c r="I52" s="15"/>
      <c r="J52" s="15"/>
      <c r="K52" s="37"/>
      <c r="L52" s="37"/>
      <c r="M52" s="35"/>
      <c r="N52" s="99"/>
    </row>
    <row r="53" spans="2:14">
      <c r="B53" s="345"/>
      <c r="C53" s="342"/>
      <c r="D53" s="39"/>
      <c r="E53" s="37"/>
      <c r="F53" s="42"/>
      <c r="G53" s="37"/>
      <c r="H53" s="37"/>
      <c r="I53" s="15"/>
      <c r="J53" s="15"/>
      <c r="K53" s="37"/>
      <c r="L53" s="37"/>
      <c r="M53" s="35"/>
      <c r="N53" s="99"/>
    </row>
    <row r="54" spans="2:14">
      <c r="B54" s="345"/>
      <c r="C54" s="342"/>
      <c r="D54" s="46"/>
      <c r="E54" s="74"/>
      <c r="F54" s="42"/>
      <c r="G54" s="45"/>
      <c r="H54" s="45"/>
      <c r="I54" s="15"/>
      <c r="J54" s="15"/>
      <c r="K54" s="45"/>
      <c r="L54" s="45"/>
      <c r="M54" s="35"/>
      <c r="N54" s="99"/>
    </row>
    <row r="55" spans="2:14">
      <c r="B55" s="345"/>
      <c r="C55" s="342" t="s">
        <v>1538</v>
      </c>
      <c r="D55" s="81"/>
      <c r="E55" s="15"/>
      <c r="F55" s="15"/>
      <c r="G55" s="37"/>
      <c r="H55" s="15"/>
      <c r="I55" s="15"/>
      <c r="J55" s="15"/>
      <c r="K55" s="15"/>
      <c r="L55" s="45"/>
      <c r="M55" s="35"/>
      <c r="N55" s="99"/>
    </row>
    <row r="56" spans="2:14">
      <c r="B56" s="345"/>
      <c r="C56" s="342"/>
      <c r="D56" s="81" t="s">
        <v>593</v>
      </c>
      <c r="E56" s="15" t="s">
        <v>728</v>
      </c>
      <c r="F56" s="15" t="s">
        <v>1539</v>
      </c>
      <c r="G56" s="37" t="s">
        <v>736</v>
      </c>
      <c r="H56" s="15">
        <v>4</v>
      </c>
      <c r="I56" s="15">
        <f>H56</f>
        <v>4</v>
      </c>
      <c r="J56" s="15"/>
      <c r="K56" s="15" t="s">
        <v>594</v>
      </c>
      <c r="L56" s="45"/>
      <c r="M56" s="96">
        <v>43887</v>
      </c>
      <c r="N56" s="97">
        <v>43903</v>
      </c>
    </row>
    <row r="57" spans="2:14">
      <c r="B57" s="345"/>
      <c r="C57" s="342"/>
      <c r="D57" s="81"/>
      <c r="E57" s="15"/>
      <c r="F57" s="15"/>
      <c r="G57" s="37"/>
      <c r="H57" s="15"/>
      <c r="I57" s="15"/>
      <c r="J57" s="15"/>
      <c r="K57" s="15"/>
      <c r="L57" s="45"/>
      <c r="M57" s="35"/>
      <c r="N57" s="99"/>
    </row>
    <row r="58" spans="2:14">
      <c r="B58" s="345"/>
      <c r="C58" s="342"/>
      <c r="D58" s="81"/>
      <c r="E58" s="15"/>
      <c r="F58" s="15"/>
      <c r="G58" s="37"/>
      <c r="H58" s="15"/>
      <c r="I58" s="15"/>
      <c r="J58" s="15"/>
      <c r="K58" s="15"/>
      <c r="L58" s="45"/>
      <c r="M58" s="35"/>
      <c r="N58" s="99"/>
    </row>
    <row r="59" spans="2:14">
      <c r="B59" s="345"/>
      <c r="C59" s="342"/>
      <c r="D59" s="81"/>
      <c r="E59" s="15"/>
      <c r="F59" s="15"/>
      <c r="G59" s="37"/>
      <c r="H59" s="15"/>
      <c r="I59" s="15"/>
      <c r="J59" s="15"/>
      <c r="K59" s="15"/>
      <c r="L59" s="45"/>
      <c r="M59" s="35"/>
      <c r="N59" s="99"/>
    </row>
    <row r="60" spans="2:14">
      <c r="B60" s="345"/>
      <c r="C60" s="342"/>
      <c r="D60" s="81"/>
      <c r="E60" s="15"/>
      <c r="F60" s="15"/>
      <c r="G60" s="37"/>
      <c r="H60" s="15"/>
      <c r="I60" s="15"/>
      <c r="J60" s="15"/>
      <c r="K60" s="15"/>
      <c r="L60" s="45"/>
      <c r="M60" s="35"/>
      <c r="N60" s="99"/>
    </row>
    <row r="61" spans="2:14">
      <c r="B61" s="345"/>
      <c r="C61" s="342"/>
      <c r="D61" s="81"/>
      <c r="E61" s="15"/>
      <c r="F61" s="15"/>
      <c r="G61" s="37"/>
      <c r="H61" s="15"/>
      <c r="I61" s="15"/>
      <c r="J61" s="15"/>
      <c r="K61" s="15"/>
      <c r="L61" s="45"/>
      <c r="M61" s="35"/>
      <c r="N61" s="99"/>
    </row>
    <row r="62" spans="2:14">
      <c r="B62" s="345"/>
      <c r="C62" s="342"/>
      <c r="D62" s="81"/>
      <c r="E62" s="15"/>
      <c r="F62" s="15"/>
      <c r="G62" s="37"/>
      <c r="H62" s="15"/>
      <c r="I62" s="15"/>
      <c r="J62" s="15"/>
      <c r="K62" s="15"/>
      <c r="L62" s="45"/>
      <c r="M62" s="35"/>
      <c r="N62" s="99"/>
    </row>
    <row r="63" spans="2:14">
      <c r="B63" s="345"/>
      <c r="C63" s="342"/>
      <c r="D63" s="81"/>
      <c r="E63" s="15"/>
      <c r="F63" s="15"/>
      <c r="G63" s="37"/>
      <c r="H63" s="15"/>
      <c r="I63" s="15"/>
      <c r="J63" s="15"/>
      <c r="K63" s="15"/>
      <c r="L63" s="45"/>
      <c r="M63" s="35"/>
      <c r="N63" s="99"/>
    </row>
    <row r="64" spans="2:14">
      <c r="B64" s="345"/>
      <c r="C64" s="342"/>
      <c r="D64" s="102"/>
      <c r="E64" s="85"/>
      <c r="F64" s="85"/>
      <c r="G64" s="45"/>
      <c r="H64" s="85"/>
      <c r="I64" s="85"/>
      <c r="J64" s="85"/>
      <c r="K64" s="45"/>
      <c r="L64" s="85"/>
      <c r="M64" s="96"/>
      <c r="N64" s="98"/>
    </row>
    <row r="65" spans="2:14">
      <c r="B65" s="345"/>
      <c r="C65" s="343" t="s">
        <v>1037</v>
      </c>
      <c r="D65" s="111" t="s">
        <v>1038</v>
      </c>
      <c r="E65" s="66" t="s">
        <v>1039</v>
      </c>
      <c r="F65" s="66" t="s">
        <v>929</v>
      </c>
      <c r="G65" s="66" t="s">
        <v>930</v>
      </c>
      <c r="H65" s="66">
        <v>1</v>
      </c>
      <c r="I65" s="66">
        <v>1</v>
      </c>
      <c r="J65" s="66"/>
      <c r="K65" s="112" t="s">
        <v>594</v>
      </c>
      <c r="L65" s="66"/>
      <c r="M65" s="113">
        <v>43895</v>
      </c>
      <c r="N65" s="127">
        <v>43903</v>
      </c>
    </row>
    <row r="66" spans="2:14">
      <c r="B66" s="345"/>
      <c r="C66" s="343"/>
      <c r="D66" s="111" t="s">
        <v>1038</v>
      </c>
      <c r="E66" s="66" t="s">
        <v>1040</v>
      </c>
      <c r="F66" s="66" t="s">
        <v>931</v>
      </c>
      <c r="G66" s="66" t="s">
        <v>930</v>
      </c>
      <c r="H66" s="66">
        <v>1</v>
      </c>
      <c r="I66" s="66">
        <v>1</v>
      </c>
      <c r="J66" s="66"/>
      <c r="K66" s="112" t="s">
        <v>594</v>
      </c>
      <c r="L66" s="66"/>
      <c r="M66" s="113">
        <v>43895</v>
      </c>
      <c r="N66" s="127">
        <v>43903</v>
      </c>
    </row>
    <row r="67" spans="2:14">
      <c r="B67" s="345"/>
      <c r="C67" s="343"/>
      <c r="D67" s="111" t="s">
        <v>1038</v>
      </c>
      <c r="E67" s="66" t="s">
        <v>1041</v>
      </c>
      <c r="F67" s="66" t="s">
        <v>1042</v>
      </c>
      <c r="G67" s="66" t="s">
        <v>930</v>
      </c>
      <c r="H67" s="66">
        <v>1</v>
      </c>
      <c r="I67" s="66">
        <v>1</v>
      </c>
      <c r="J67" s="66"/>
      <c r="K67" s="112" t="s">
        <v>594</v>
      </c>
      <c r="L67" s="66"/>
      <c r="M67" s="113">
        <v>43895</v>
      </c>
      <c r="N67" s="127">
        <v>43903</v>
      </c>
    </row>
    <row r="68" spans="2:14">
      <c r="B68" s="345"/>
      <c r="C68" s="343"/>
      <c r="D68" s="111" t="s">
        <v>1038</v>
      </c>
      <c r="E68" s="66" t="s">
        <v>1043</v>
      </c>
      <c r="F68" s="66" t="s">
        <v>932</v>
      </c>
      <c r="G68" s="66" t="s">
        <v>930</v>
      </c>
      <c r="H68" s="66">
        <v>1</v>
      </c>
      <c r="I68" s="66">
        <v>1</v>
      </c>
      <c r="J68" s="66"/>
      <c r="K68" s="112" t="s">
        <v>594</v>
      </c>
      <c r="L68" s="66"/>
      <c r="M68" s="113">
        <v>43895</v>
      </c>
      <c r="N68" s="127">
        <v>43903</v>
      </c>
    </row>
    <row r="69" spans="2:14">
      <c r="B69" s="345"/>
      <c r="C69" s="343"/>
      <c r="D69" s="111" t="s">
        <v>1038</v>
      </c>
      <c r="E69" s="66" t="s">
        <v>1044</v>
      </c>
      <c r="F69" s="112" t="s">
        <v>1045</v>
      </c>
      <c r="G69" s="66" t="s">
        <v>930</v>
      </c>
      <c r="H69" s="66">
        <v>1</v>
      </c>
      <c r="I69" s="66">
        <v>1</v>
      </c>
      <c r="J69" s="66"/>
      <c r="K69" s="112" t="s">
        <v>594</v>
      </c>
      <c r="L69" s="114"/>
      <c r="M69" s="113">
        <v>43895</v>
      </c>
      <c r="N69" s="127">
        <v>43903</v>
      </c>
    </row>
    <row r="70" spans="2:14">
      <c r="B70" s="345"/>
      <c r="C70" s="343"/>
      <c r="D70" s="111" t="s">
        <v>1038</v>
      </c>
      <c r="E70" s="66" t="s">
        <v>1046</v>
      </c>
      <c r="F70" s="66" t="s">
        <v>933</v>
      </c>
      <c r="G70" s="66" t="s">
        <v>930</v>
      </c>
      <c r="H70" s="66">
        <v>1</v>
      </c>
      <c r="I70" s="66">
        <v>1</v>
      </c>
      <c r="J70" s="66"/>
      <c r="K70" s="112" t="s">
        <v>594</v>
      </c>
      <c r="L70" s="66"/>
      <c r="M70" s="113">
        <v>43895</v>
      </c>
      <c r="N70" s="127">
        <v>43903</v>
      </c>
    </row>
    <row r="71" spans="2:14">
      <c r="B71" s="345"/>
      <c r="C71" s="343"/>
      <c r="D71" s="111" t="s">
        <v>1038</v>
      </c>
      <c r="E71" s="66" t="s">
        <v>1047</v>
      </c>
      <c r="F71" s="66" t="s">
        <v>934</v>
      </c>
      <c r="G71" s="66" t="s">
        <v>930</v>
      </c>
      <c r="H71" s="66">
        <v>1</v>
      </c>
      <c r="I71" s="66">
        <v>1</v>
      </c>
      <c r="J71" s="66"/>
      <c r="K71" s="112" t="s">
        <v>594</v>
      </c>
      <c r="L71" s="66"/>
      <c r="M71" s="113">
        <v>43895</v>
      </c>
      <c r="N71" s="127">
        <v>43903</v>
      </c>
    </row>
    <row r="72" spans="2:14">
      <c r="B72" s="345"/>
      <c r="C72" s="343"/>
      <c r="D72" s="107" t="s">
        <v>1038</v>
      </c>
      <c r="E72" s="108" t="s">
        <v>1046</v>
      </c>
      <c r="F72" s="108" t="s">
        <v>933</v>
      </c>
      <c r="G72" s="108" t="s">
        <v>930</v>
      </c>
      <c r="H72" s="108">
        <v>1</v>
      </c>
      <c r="I72" s="108">
        <v>1</v>
      </c>
      <c r="J72" s="108"/>
      <c r="K72" s="105" t="s">
        <v>594</v>
      </c>
      <c r="L72" s="108" t="s">
        <v>1048</v>
      </c>
      <c r="M72" s="106">
        <v>43895</v>
      </c>
      <c r="N72" s="128">
        <v>43903</v>
      </c>
    </row>
    <row r="73" spans="2:14">
      <c r="B73" s="345"/>
      <c r="C73" s="343"/>
      <c r="D73" s="111" t="s">
        <v>1038</v>
      </c>
      <c r="E73" s="66" t="s">
        <v>1540</v>
      </c>
      <c r="F73" s="66" t="s">
        <v>1541</v>
      </c>
      <c r="G73" s="66" t="s">
        <v>930</v>
      </c>
      <c r="H73" s="66">
        <v>1</v>
      </c>
      <c r="I73" s="66">
        <v>1</v>
      </c>
      <c r="J73" s="66"/>
      <c r="K73" s="112" t="s">
        <v>594</v>
      </c>
      <c r="L73" s="66"/>
      <c r="M73" s="113">
        <v>43895</v>
      </c>
      <c r="N73" s="127">
        <v>43903</v>
      </c>
    </row>
    <row r="74" spans="2:14">
      <c r="B74" s="345"/>
      <c r="C74" s="343"/>
      <c r="D74" s="111" t="s">
        <v>1038</v>
      </c>
      <c r="E74" s="115" t="s">
        <v>1049</v>
      </c>
      <c r="F74" s="66" t="s">
        <v>935</v>
      </c>
      <c r="G74" s="66" t="s">
        <v>930</v>
      </c>
      <c r="H74" s="66">
        <v>1</v>
      </c>
      <c r="I74" s="66">
        <v>1</v>
      </c>
      <c r="J74" s="66"/>
      <c r="K74" s="112" t="s">
        <v>594</v>
      </c>
      <c r="L74" s="66"/>
      <c r="M74" s="113">
        <v>43895</v>
      </c>
      <c r="N74" s="127">
        <v>43903</v>
      </c>
    </row>
    <row r="75" spans="2:14">
      <c r="B75" s="345"/>
      <c r="C75" s="343"/>
      <c r="D75" s="111" t="s">
        <v>1038</v>
      </c>
      <c r="E75" s="66" t="s">
        <v>1050</v>
      </c>
      <c r="F75" s="66" t="s">
        <v>1051</v>
      </c>
      <c r="G75" s="66" t="s">
        <v>930</v>
      </c>
      <c r="H75" s="66">
        <v>0</v>
      </c>
      <c r="I75" s="66">
        <v>0</v>
      </c>
      <c r="J75" s="66"/>
      <c r="K75" s="112" t="s">
        <v>594</v>
      </c>
      <c r="L75" s="66"/>
      <c r="M75" s="113">
        <v>43895</v>
      </c>
      <c r="N75" s="127">
        <v>43903</v>
      </c>
    </row>
    <row r="76" spans="2:14">
      <c r="B76" s="345"/>
      <c r="C76" s="343"/>
      <c r="D76" s="111" t="s">
        <v>1038</v>
      </c>
      <c r="E76" s="66" t="s">
        <v>1052</v>
      </c>
      <c r="F76" s="66" t="s">
        <v>1053</v>
      </c>
      <c r="G76" s="66" t="s">
        <v>930</v>
      </c>
      <c r="H76" s="66">
        <v>3</v>
      </c>
      <c r="I76" s="66">
        <v>3</v>
      </c>
      <c r="J76" s="66"/>
      <c r="K76" s="112" t="s">
        <v>594</v>
      </c>
      <c r="L76" s="66"/>
      <c r="M76" s="113">
        <v>43895</v>
      </c>
      <c r="N76" s="127">
        <v>43903</v>
      </c>
    </row>
    <row r="77" spans="2:14">
      <c r="B77" s="345"/>
      <c r="C77" s="343"/>
      <c r="D77" s="111" t="s">
        <v>1038</v>
      </c>
      <c r="E77" s="66" t="s">
        <v>1054</v>
      </c>
      <c r="F77" s="66" t="s">
        <v>936</v>
      </c>
      <c r="G77" s="66" t="s">
        <v>930</v>
      </c>
      <c r="H77" s="66">
        <v>1</v>
      </c>
      <c r="I77" s="66">
        <v>1</v>
      </c>
      <c r="J77" s="66"/>
      <c r="K77" s="112" t="s">
        <v>594</v>
      </c>
      <c r="L77" s="66"/>
      <c r="M77" s="113">
        <v>43895</v>
      </c>
      <c r="N77" s="127">
        <v>43903</v>
      </c>
    </row>
    <row r="78" spans="2:14">
      <c r="B78" s="345"/>
      <c r="C78" s="343"/>
      <c r="D78" s="111" t="s">
        <v>1038</v>
      </c>
      <c r="E78" s="66" t="s">
        <v>1055</v>
      </c>
      <c r="F78" s="66" t="s">
        <v>1056</v>
      </c>
      <c r="G78" s="66" t="s">
        <v>930</v>
      </c>
      <c r="H78" s="66">
        <v>1</v>
      </c>
      <c r="I78" s="66">
        <v>1</v>
      </c>
      <c r="J78" s="66"/>
      <c r="K78" s="112" t="s">
        <v>594</v>
      </c>
      <c r="L78" s="66"/>
      <c r="M78" s="113">
        <v>43895</v>
      </c>
      <c r="N78" s="127">
        <v>43903</v>
      </c>
    </row>
    <row r="79" spans="2:14">
      <c r="B79" s="345"/>
      <c r="C79" s="343"/>
      <c r="D79" s="111" t="s">
        <v>1038</v>
      </c>
      <c r="E79" s="66" t="s">
        <v>499</v>
      </c>
      <c r="F79" s="66" t="s">
        <v>1057</v>
      </c>
      <c r="G79" s="66" t="s">
        <v>1058</v>
      </c>
      <c r="H79" s="66">
        <v>1</v>
      </c>
      <c r="I79" s="66">
        <v>1</v>
      </c>
      <c r="J79" s="66"/>
      <c r="K79" s="112" t="s">
        <v>594</v>
      </c>
      <c r="L79" s="66"/>
      <c r="M79" s="113">
        <v>43895</v>
      </c>
      <c r="N79" s="127">
        <v>43903</v>
      </c>
    </row>
    <row r="80" spans="2:14">
      <c r="B80" s="345"/>
      <c r="C80" s="343"/>
      <c r="D80" s="81" t="s">
        <v>1038</v>
      </c>
      <c r="E80" s="15" t="s">
        <v>1059</v>
      </c>
      <c r="F80" s="15" t="s">
        <v>938</v>
      </c>
      <c r="G80" s="15" t="s">
        <v>673</v>
      </c>
      <c r="H80" s="15">
        <v>1</v>
      </c>
      <c r="I80" s="15">
        <v>1</v>
      </c>
      <c r="J80" s="15"/>
      <c r="K80" s="37" t="s">
        <v>594</v>
      </c>
      <c r="L80" s="15"/>
      <c r="M80" s="36">
        <v>43895</v>
      </c>
      <c r="N80" s="100">
        <v>43902</v>
      </c>
    </row>
    <row r="81" spans="2:14">
      <c r="B81" s="345"/>
      <c r="C81" s="343"/>
      <c r="D81" s="81" t="s">
        <v>1038</v>
      </c>
      <c r="E81" s="15" t="s">
        <v>1060</v>
      </c>
      <c r="F81" s="15" t="s">
        <v>1481</v>
      </c>
      <c r="G81" s="15" t="s">
        <v>747</v>
      </c>
      <c r="H81" s="15">
        <v>1</v>
      </c>
      <c r="I81" s="15">
        <f>H81*$L$2</f>
        <v>1</v>
      </c>
      <c r="J81" s="15"/>
      <c r="K81" s="37" t="s">
        <v>594</v>
      </c>
      <c r="L81" s="15"/>
      <c r="M81" s="36">
        <v>43895</v>
      </c>
      <c r="N81" s="100">
        <v>43902</v>
      </c>
    </row>
    <row r="82" spans="2:14">
      <c r="B82" s="345"/>
      <c r="C82" s="343"/>
      <c r="D82" s="81" t="s">
        <v>1038</v>
      </c>
      <c r="E82" s="15" t="s">
        <v>1062</v>
      </c>
      <c r="F82" s="15" t="s">
        <v>1061</v>
      </c>
      <c r="G82" s="15" t="s">
        <v>747</v>
      </c>
      <c r="H82" s="15">
        <v>1</v>
      </c>
      <c r="I82" s="15">
        <v>1</v>
      </c>
      <c r="J82" s="15"/>
      <c r="K82" s="37" t="s">
        <v>594</v>
      </c>
      <c r="L82" s="15"/>
      <c r="M82" s="36">
        <v>43895</v>
      </c>
      <c r="N82" s="100">
        <v>43902</v>
      </c>
    </row>
    <row r="83" spans="2:14">
      <c r="B83" s="345"/>
      <c r="C83" s="343"/>
      <c r="D83" s="81" t="s">
        <v>1038</v>
      </c>
      <c r="E83" s="15" t="s">
        <v>1063</v>
      </c>
      <c r="F83" s="15" t="s">
        <v>1064</v>
      </c>
      <c r="G83" s="15" t="s">
        <v>1065</v>
      </c>
      <c r="H83" s="15">
        <v>1</v>
      </c>
      <c r="I83" s="15">
        <v>1</v>
      </c>
      <c r="J83" s="15"/>
      <c r="K83" s="37" t="s">
        <v>594</v>
      </c>
      <c r="L83" s="15"/>
      <c r="M83" s="36">
        <v>43895</v>
      </c>
      <c r="N83" s="100">
        <v>43902</v>
      </c>
    </row>
    <row r="84" spans="2:14">
      <c r="B84" s="345"/>
      <c r="C84" s="343"/>
      <c r="D84" s="81" t="s">
        <v>1038</v>
      </c>
      <c r="E84" s="15" t="s">
        <v>1066</v>
      </c>
      <c r="F84" s="15" t="s">
        <v>1408</v>
      </c>
      <c r="G84" s="15" t="s">
        <v>1065</v>
      </c>
      <c r="H84" s="15">
        <v>1</v>
      </c>
      <c r="I84" s="15">
        <v>1</v>
      </c>
      <c r="J84" s="15"/>
      <c r="K84" s="37" t="s">
        <v>594</v>
      </c>
      <c r="L84" s="15"/>
      <c r="M84" s="36">
        <v>43895</v>
      </c>
      <c r="N84" s="100">
        <v>43902</v>
      </c>
    </row>
    <row r="85" spans="2:14">
      <c r="B85" s="345"/>
      <c r="C85" s="343"/>
      <c r="D85" s="81" t="s">
        <v>1038</v>
      </c>
      <c r="E85" s="15" t="s">
        <v>940</v>
      </c>
      <c r="F85" s="15" t="s">
        <v>1067</v>
      </c>
      <c r="G85" s="15" t="s">
        <v>1065</v>
      </c>
      <c r="H85" s="15">
        <v>2</v>
      </c>
      <c r="I85" s="15">
        <v>2</v>
      </c>
      <c r="J85" s="15"/>
      <c r="K85" s="37" t="s">
        <v>594</v>
      </c>
      <c r="L85" s="15"/>
      <c r="M85" s="36">
        <v>43895</v>
      </c>
      <c r="N85" s="100">
        <v>43902</v>
      </c>
    </row>
    <row r="86" spans="2:14">
      <c r="B86" s="345"/>
      <c r="C86" s="343"/>
      <c r="D86" s="81" t="s">
        <v>1038</v>
      </c>
      <c r="E86" s="15" t="s">
        <v>1068</v>
      </c>
      <c r="F86" s="15" t="s">
        <v>941</v>
      </c>
      <c r="G86" s="15" t="s">
        <v>942</v>
      </c>
      <c r="H86" s="15">
        <v>2</v>
      </c>
      <c r="I86" s="15">
        <v>2</v>
      </c>
      <c r="J86" s="15"/>
      <c r="K86" s="37" t="s">
        <v>594</v>
      </c>
      <c r="L86" s="15"/>
      <c r="M86" s="36">
        <v>43895</v>
      </c>
      <c r="N86" s="100">
        <v>43902</v>
      </c>
    </row>
    <row r="87" spans="2:14">
      <c r="B87" s="345"/>
      <c r="C87" s="343"/>
      <c r="D87" s="81" t="s">
        <v>1038</v>
      </c>
      <c r="E87" s="15" t="s">
        <v>1069</v>
      </c>
      <c r="F87" s="15" t="s">
        <v>943</v>
      </c>
      <c r="G87" s="15" t="s">
        <v>944</v>
      </c>
      <c r="H87" s="15">
        <v>2</v>
      </c>
      <c r="I87" s="15">
        <v>2</v>
      </c>
      <c r="J87" s="15"/>
      <c r="K87" s="37" t="s">
        <v>594</v>
      </c>
      <c r="L87" s="15"/>
      <c r="M87" s="36">
        <v>43895</v>
      </c>
      <c r="N87" s="100">
        <v>43902</v>
      </c>
    </row>
    <row r="88" spans="2:14">
      <c r="B88" s="345"/>
      <c r="C88" s="343"/>
      <c r="D88" s="81" t="s">
        <v>1038</v>
      </c>
      <c r="E88" s="15" t="s">
        <v>945</v>
      </c>
      <c r="F88" s="15" t="s">
        <v>1404</v>
      </c>
      <c r="G88" s="15" t="s">
        <v>946</v>
      </c>
      <c r="H88" s="15">
        <v>1</v>
      </c>
      <c r="I88" s="15">
        <v>1</v>
      </c>
      <c r="J88" s="15"/>
      <c r="K88" s="37" t="s">
        <v>594</v>
      </c>
      <c r="L88" s="15"/>
      <c r="M88" s="36">
        <v>43895</v>
      </c>
      <c r="N88" s="100">
        <v>43902</v>
      </c>
    </row>
    <row r="89" spans="2:14">
      <c r="B89" s="345"/>
      <c r="C89" s="343"/>
      <c r="D89" s="81" t="s">
        <v>1038</v>
      </c>
      <c r="E89" s="15" t="s">
        <v>1071</v>
      </c>
      <c r="F89" s="15" t="s">
        <v>1070</v>
      </c>
      <c r="G89" s="15" t="s">
        <v>946</v>
      </c>
      <c r="H89" s="15">
        <v>1</v>
      </c>
      <c r="I89" s="15">
        <v>1</v>
      </c>
      <c r="J89" s="15"/>
      <c r="K89" s="37" t="s">
        <v>594</v>
      </c>
      <c r="L89" s="15"/>
      <c r="M89" s="36">
        <v>43895</v>
      </c>
      <c r="N89" s="100">
        <v>43902</v>
      </c>
    </row>
    <row r="90" spans="2:14">
      <c r="B90" s="345"/>
      <c r="C90" s="343"/>
      <c r="D90" s="81" t="s">
        <v>1038</v>
      </c>
      <c r="E90" s="15" t="s">
        <v>1072</v>
      </c>
      <c r="F90" s="15" t="s">
        <v>1073</v>
      </c>
      <c r="G90" s="15" t="s">
        <v>1074</v>
      </c>
      <c r="H90" s="15">
        <v>1</v>
      </c>
      <c r="I90" s="15">
        <v>1</v>
      </c>
      <c r="J90" s="15"/>
      <c r="K90" s="37"/>
      <c r="L90" s="15"/>
      <c r="M90" s="36">
        <v>43895</v>
      </c>
      <c r="N90" s="100">
        <v>43902</v>
      </c>
    </row>
    <row r="91" spans="2:14">
      <c r="B91" s="345"/>
      <c r="C91" s="343"/>
      <c r="D91" s="81" t="s">
        <v>1038</v>
      </c>
      <c r="E91" s="15" t="s">
        <v>1542</v>
      </c>
      <c r="F91" s="15" t="s">
        <v>1483</v>
      </c>
      <c r="G91" s="15" t="s">
        <v>1065</v>
      </c>
      <c r="H91" s="15">
        <v>1</v>
      </c>
      <c r="I91" s="15">
        <v>1</v>
      </c>
      <c r="J91" s="15"/>
      <c r="K91" s="37"/>
      <c r="L91" s="15"/>
      <c r="M91" s="36">
        <v>43895</v>
      </c>
      <c r="N91" s="100">
        <v>43902</v>
      </c>
    </row>
    <row r="92" spans="2:14">
      <c r="B92" s="345"/>
      <c r="C92" s="343"/>
      <c r="D92" s="81" t="s">
        <v>1038</v>
      </c>
      <c r="E92" s="15" t="s">
        <v>1543</v>
      </c>
      <c r="F92" s="15" t="s">
        <v>1406</v>
      </c>
      <c r="G92" s="15" t="s">
        <v>1065</v>
      </c>
      <c r="H92" s="15">
        <v>1</v>
      </c>
      <c r="I92" s="15">
        <v>1</v>
      </c>
      <c r="J92" s="15"/>
      <c r="K92" s="37" t="s">
        <v>594</v>
      </c>
      <c r="L92" s="15"/>
      <c r="M92" s="36">
        <v>43895</v>
      </c>
      <c r="N92" s="100">
        <v>43902</v>
      </c>
    </row>
    <row r="93" spans="2:14">
      <c r="B93" s="345"/>
      <c r="C93" s="343"/>
      <c r="D93" s="81" t="s">
        <v>1038</v>
      </c>
      <c r="E93" s="15" t="s">
        <v>1407</v>
      </c>
      <c r="F93" s="15" t="s">
        <v>1064</v>
      </c>
      <c r="G93" s="15" t="s">
        <v>1065</v>
      </c>
      <c r="H93" s="15">
        <v>1</v>
      </c>
      <c r="I93" s="15">
        <v>1</v>
      </c>
      <c r="J93" s="15"/>
      <c r="K93" s="37" t="s">
        <v>594</v>
      </c>
      <c r="L93" s="15"/>
      <c r="M93" s="36">
        <v>43895</v>
      </c>
      <c r="N93" s="100">
        <v>43902</v>
      </c>
    </row>
    <row r="94" spans="2:14">
      <c r="B94" s="345"/>
      <c r="C94" s="343"/>
      <c r="D94" s="81" t="s">
        <v>1038</v>
      </c>
      <c r="E94" s="15" t="s">
        <v>1409</v>
      </c>
      <c r="F94" s="15" t="s">
        <v>1544</v>
      </c>
      <c r="G94" s="15" t="s">
        <v>1065</v>
      </c>
      <c r="H94" s="15">
        <v>1</v>
      </c>
      <c r="I94" s="15">
        <v>1</v>
      </c>
      <c r="J94" s="15"/>
      <c r="K94" s="37" t="s">
        <v>594</v>
      </c>
      <c r="L94" s="15"/>
      <c r="M94" s="36">
        <v>43895</v>
      </c>
      <c r="N94" s="100">
        <v>43902</v>
      </c>
    </row>
    <row r="95" spans="2:14">
      <c r="B95" s="345"/>
      <c r="C95" s="343"/>
      <c r="D95" s="81" t="s">
        <v>1038</v>
      </c>
      <c r="E95" s="15" t="s">
        <v>1411</v>
      </c>
      <c r="F95" s="15" t="s">
        <v>1412</v>
      </c>
      <c r="G95" s="15" t="s">
        <v>947</v>
      </c>
      <c r="H95" s="15">
        <v>1</v>
      </c>
      <c r="I95" s="15">
        <v>1</v>
      </c>
      <c r="J95" s="15"/>
      <c r="K95" s="37" t="s">
        <v>594</v>
      </c>
      <c r="L95" s="15"/>
      <c r="M95" s="36">
        <v>43895</v>
      </c>
      <c r="N95" s="100">
        <v>43902</v>
      </c>
    </row>
    <row r="96" spans="2:14">
      <c r="B96" s="345"/>
      <c r="C96" s="343"/>
      <c r="D96" s="81" t="s">
        <v>1038</v>
      </c>
      <c r="E96" s="15" t="s">
        <v>948</v>
      </c>
      <c r="F96" s="15" t="s">
        <v>1413</v>
      </c>
      <c r="G96" s="15" t="s">
        <v>947</v>
      </c>
      <c r="H96" s="15">
        <v>1</v>
      </c>
      <c r="I96" s="15">
        <v>1</v>
      </c>
      <c r="J96" s="15"/>
      <c r="K96" s="37" t="s">
        <v>594</v>
      </c>
      <c r="L96" s="15"/>
      <c r="M96" s="36">
        <v>43895</v>
      </c>
      <c r="N96" s="100">
        <v>43902</v>
      </c>
    </row>
    <row r="97" spans="2:14">
      <c r="B97" s="345"/>
      <c r="C97" s="343"/>
      <c r="D97" s="81" t="s">
        <v>1038</v>
      </c>
      <c r="E97" s="15" t="s">
        <v>949</v>
      </c>
      <c r="F97" s="15" t="s">
        <v>1414</v>
      </c>
      <c r="G97" s="15" t="s">
        <v>947</v>
      </c>
      <c r="H97" s="15">
        <v>1</v>
      </c>
      <c r="I97" s="15">
        <v>1</v>
      </c>
      <c r="J97" s="15"/>
      <c r="K97" s="37" t="s">
        <v>594</v>
      </c>
      <c r="L97" s="15"/>
      <c r="M97" s="36">
        <v>43895</v>
      </c>
      <c r="N97" s="100">
        <v>43902</v>
      </c>
    </row>
    <row r="98" spans="2:14">
      <c r="B98" s="345"/>
      <c r="C98" s="343"/>
      <c r="D98" s="81" t="s">
        <v>1038</v>
      </c>
      <c r="E98" s="15" t="s">
        <v>1417</v>
      </c>
      <c r="F98" s="15" t="s">
        <v>1545</v>
      </c>
      <c r="G98" s="15" t="s">
        <v>947</v>
      </c>
      <c r="H98" s="15">
        <v>1</v>
      </c>
      <c r="I98" s="15">
        <v>1</v>
      </c>
      <c r="J98" s="15"/>
      <c r="K98" s="37" t="s">
        <v>594</v>
      </c>
      <c r="L98" s="15"/>
      <c r="M98" s="36">
        <v>43895</v>
      </c>
      <c r="N98" s="100">
        <v>43902</v>
      </c>
    </row>
    <row r="99" spans="2:14">
      <c r="B99" s="345"/>
      <c r="C99" s="343"/>
      <c r="D99" s="81" t="s">
        <v>1038</v>
      </c>
      <c r="E99" s="15" t="s">
        <v>1421</v>
      </c>
      <c r="F99" s="15" t="s">
        <v>1412</v>
      </c>
      <c r="G99" s="15" t="s">
        <v>947</v>
      </c>
      <c r="H99" s="15">
        <v>1</v>
      </c>
      <c r="I99" s="15">
        <v>1</v>
      </c>
      <c r="J99" s="15"/>
      <c r="K99" s="37" t="s">
        <v>594</v>
      </c>
      <c r="L99" s="15"/>
      <c r="M99" s="36">
        <v>43895</v>
      </c>
      <c r="N99" s="100">
        <v>43902</v>
      </c>
    </row>
    <row r="100" spans="2:14">
      <c r="B100" s="345"/>
      <c r="C100" s="343"/>
      <c r="D100" s="81" t="s">
        <v>1038</v>
      </c>
      <c r="E100" s="15" t="s">
        <v>957</v>
      </c>
      <c r="F100" s="15" t="s">
        <v>1412</v>
      </c>
      <c r="G100" s="15" t="s">
        <v>947</v>
      </c>
      <c r="H100" s="15">
        <v>1</v>
      </c>
      <c r="I100" s="15">
        <v>1</v>
      </c>
      <c r="J100" s="15"/>
      <c r="K100" s="37" t="s">
        <v>594</v>
      </c>
      <c r="L100" s="15"/>
      <c r="M100" s="36">
        <v>43895</v>
      </c>
      <c r="N100" s="100">
        <v>43902</v>
      </c>
    </row>
    <row r="101" spans="2:14">
      <c r="B101" s="345"/>
      <c r="C101" s="343"/>
      <c r="D101" s="81" t="s">
        <v>1038</v>
      </c>
      <c r="E101" s="15" t="s">
        <v>958</v>
      </c>
      <c r="F101" s="15" t="s">
        <v>1412</v>
      </c>
      <c r="G101" s="15" t="s">
        <v>947</v>
      </c>
      <c r="H101" s="15">
        <v>1</v>
      </c>
      <c r="I101" s="15">
        <v>1</v>
      </c>
      <c r="J101" s="15"/>
      <c r="K101" s="37" t="s">
        <v>594</v>
      </c>
      <c r="L101" s="15"/>
      <c r="M101" s="36">
        <v>43895</v>
      </c>
      <c r="N101" s="100">
        <v>43902</v>
      </c>
    </row>
    <row r="102" spans="2:14">
      <c r="B102" s="345"/>
      <c r="C102" s="343"/>
      <c r="D102" s="81" t="s">
        <v>1038</v>
      </c>
      <c r="E102" s="15" t="s">
        <v>959</v>
      </c>
      <c r="F102" s="15" t="s">
        <v>1413</v>
      </c>
      <c r="G102" s="15" t="s">
        <v>947</v>
      </c>
      <c r="H102" s="15">
        <v>1</v>
      </c>
      <c r="I102" s="15">
        <v>1</v>
      </c>
      <c r="J102" s="15"/>
      <c r="K102" s="37" t="s">
        <v>594</v>
      </c>
      <c r="L102" s="15"/>
      <c r="M102" s="36">
        <v>43895</v>
      </c>
      <c r="N102" s="100">
        <v>43902</v>
      </c>
    </row>
    <row r="103" spans="2:14">
      <c r="B103" s="345"/>
      <c r="C103" s="343"/>
      <c r="D103" s="81" t="s">
        <v>1038</v>
      </c>
      <c r="E103" s="15" t="s">
        <v>960</v>
      </c>
      <c r="F103" s="15" t="s">
        <v>1413</v>
      </c>
      <c r="G103" s="15" t="s">
        <v>947</v>
      </c>
      <c r="H103" s="15">
        <v>1</v>
      </c>
      <c r="I103" s="15">
        <v>1</v>
      </c>
      <c r="J103" s="15"/>
      <c r="K103" s="37" t="s">
        <v>594</v>
      </c>
      <c r="L103" s="15"/>
      <c r="M103" s="36">
        <v>43895</v>
      </c>
      <c r="N103" s="100">
        <v>43902</v>
      </c>
    </row>
    <row r="104" spans="2:14">
      <c r="B104" s="345"/>
      <c r="C104" s="343"/>
      <c r="D104" s="81" t="s">
        <v>1038</v>
      </c>
      <c r="E104" s="15" t="s">
        <v>961</v>
      </c>
      <c r="F104" s="15" t="s">
        <v>1422</v>
      </c>
      <c r="G104" s="15" t="s">
        <v>947</v>
      </c>
      <c r="H104" s="15">
        <v>1</v>
      </c>
      <c r="I104" s="15">
        <v>1</v>
      </c>
      <c r="J104" s="15"/>
      <c r="K104" s="37" t="s">
        <v>594</v>
      </c>
      <c r="L104" s="15"/>
      <c r="M104" s="36">
        <v>43895</v>
      </c>
      <c r="N104" s="100">
        <v>43902</v>
      </c>
    </row>
    <row r="105" spans="2:14">
      <c r="B105" s="345"/>
      <c r="C105" s="343"/>
      <c r="D105" s="81" t="s">
        <v>1038</v>
      </c>
      <c r="E105" s="15" t="s">
        <v>962</v>
      </c>
      <c r="F105" s="15" t="s">
        <v>1413</v>
      </c>
      <c r="G105" s="15" t="s">
        <v>947</v>
      </c>
      <c r="H105" s="15">
        <v>1</v>
      </c>
      <c r="I105" s="15">
        <v>1</v>
      </c>
      <c r="J105" s="15"/>
      <c r="K105" s="37" t="s">
        <v>594</v>
      </c>
      <c r="L105" s="15"/>
      <c r="M105" s="36">
        <v>43895</v>
      </c>
      <c r="N105" s="100">
        <v>43902</v>
      </c>
    </row>
    <row r="106" spans="2:14">
      <c r="B106" s="345"/>
      <c r="C106" s="343"/>
      <c r="D106" s="81" t="s">
        <v>1038</v>
      </c>
      <c r="E106" s="15" t="s">
        <v>963</v>
      </c>
      <c r="F106" s="15" t="s">
        <v>1413</v>
      </c>
      <c r="G106" s="15" t="s">
        <v>947</v>
      </c>
      <c r="H106" s="15">
        <v>1</v>
      </c>
      <c r="I106" s="15">
        <v>1</v>
      </c>
      <c r="J106" s="15"/>
      <c r="K106" s="37" t="s">
        <v>594</v>
      </c>
      <c r="L106" s="15"/>
      <c r="M106" s="36">
        <v>43895</v>
      </c>
      <c r="N106" s="100">
        <v>43902</v>
      </c>
    </row>
    <row r="107" spans="2:14">
      <c r="B107" s="345"/>
      <c r="C107" s="343"/>
      <c r="D107" s="81" t="s">
        <v>1038</v>
      </c>
      <c r="E107" s="15" t="s">
        <v>964</v>
      </c>
      <c r="F107" s="15" t="s">
        <v>1413</v>
      </c>
      <c r="G107" s="15" t="s">
        <v>947</v>
      </c>
      <c r="H107" s="15">
        <v>1</v>
      </c>
      <c r="I107" s="15">
        <v>1</v>
      </c>
      <c r="J107" s="15"/>
      <c r="K107" s="37" t="s">
        <v>594</v>
      </c>
      <c r="L107" s="15"/>
      <c r="M107" s="36">
        <v>43895</v>
      </c>
      <c r="N107" s="100">
        <v>43902</v>
      </c>
    </row>
    <row r="108" spans="2:14">
      <c r="B108" s="345"/>
      <c r="C108" s="343"/>
      <c r="D108" s="81" t="s">
        <v>1038</v>
      </c>
      <c r="E108" s="15" t="s">
        <v>965</v>
      </c>
      <c r="F108" s="15" t="s">
        <v>1415</v>
      </c>
      <c r="G108" s="15" t="s">
        <v>947</v>
      </c>
      <c r="H108" s="15">
        <v>1</v>
      </c>
      <c r="I108" s="15">
        <v>1</v>
      </c>
      <c r="J108" s="15"/>
      <c r="K108" s="37" t="s">
        <v>594</v>
      </c>
      <c r="L108" s="15"/>
      <c r="M108" s="36">
        <v>43895</v>
      </c>
      <c r="N108" s="100">
        <v>43902</v>
      </c>
    </row>
    <row r="109" spans="2:14">
      <c r="B109" s="345"/>
      <c r="C109" s="343"/>
      <c r="D109" s="81" t="s">
        <v>1038</v>
      </c>
      <c r="E109" s="15" t="s">
        <v>966</v>
      </c>
      <c r="F109" s="15" t="s">
        <v>1413</v>
      </c>
      <c r="G109" s="15" t="s">
        <v>947</v>
      </c>
      <c r="H109" s="15">
        <v>1</v>
      </c>
      <c r="I109" s="15">
        <v>1</v>
      </c>
      <c r="J109" s="15"/>
      <c r="K109" s="37" t="s">
        <v>594</v>
      </c>
      <c r="L109" s="15"/>
      <c r="M109" s="36">
        <v>43895</v>
      </c>
      <c r="N109" s="100">
        <v>43902</v>
      </c>
    </row>
    <row r="110" spans="2:14">
      <c r="B110" s="345"/>
      <c r="C110" s="343"/>
      <c r="D110" s="81" t="s">
        <v>1038</v>
      </c>
      <c r="E110" s="15" t="s">
        <v>967</v>
      </c>
      <c r="F110" s="15" t="s">
        <v>1423</v>
      </c>
      <c r="G110" s="15" t="s">
        <v>947</v>
      </c>
      <c r="H110" s="15">
        <v>1</v>
      </c>
      <c r="I110" s="15">
        <v>1</v>
      </c>
      <c r="J110" s="15"/>
      <c r="K110" s="37" t="s">
        <v>594</v>
      </c>
      <c r="L110" s="15"/>
      <c r="M110" s="36">
        <v>43895</v>
      </c>
      <c r="N110" s="100">
        <v>43902</v>
      </c>
    </row>
    <row r="111" spans="2:14">
      <c r="B111" s="345"/>
      <c r="C111" s="343"/>
      <c r="D111" s="81" t="s">
        <v>1038</v>
      </c>
      <c r="E111" s="15" t="s">
        <v>968</v>
      </c>
      <c r="F111" s="15" t="s">
        <v>1413</v>
      </c>
      <c r="G111" s="15" t="s">
        <v>947</v>
      </c>
      <c r="H111" s="15">
        <v>1</v>
      </c>
      <c r="I111" s="15">
        <v>1</v>
      </c>
      <c r="J111" s="15"/>
      <c r="K111" s="37" t="s">
        <v>594</v>
      </c>
      <c r="L111" s="15"/>
      <c r="M111" s="36">
        <v>43895</v>
      </c>
      <c r="N111" s="100">
        <v>43902</v>
      </c>
    </row>
    <row r="112" spans="2:14">
      <c r="B112" s="345"/>
      <c r="C112" s="343"/>
      <c r="D112" s="81" t="s">
        <v>1038</v>
      </c>
      <c r="E112" s="15" t="s">
        <v>1427</v>
      </c>
      <c r="F112" s="15" t="s">
        <v>1428</v>
      </c>
      <c r="G112" s="15" t="s">
        <v>600</v>
      </c>
      <c r="H112" s="15">
        <v>1</v>
      </c>
      <c r="I112" s="15">
        <v>1</v>
      </c>
      <c r="J112" s="15"/>
      <c r="K112" s="37" t="s">
        <v>594</v>
      </c>
      <c r="L112" s="15"/>
      <c r="M112" s="36">
        <v>43895</v>
      </c>
      <c r="N112" s="100">
        <v>43902</v>
      </c>
    </row>
    <row r="113" spans="2:14">
      <c r="B113" s="345"/>
      <c r="C113" s="343"/>
      <c r="D113" s="81" t="s">
        <v>1038</v>
      </c>
      <c r="E113" s="15" t="s">
        <v>971</v>
      </c>
      <c r="F113" s="15" t="s">
        <v>1428</v>
      </c>
      <c r="G113" s="15" t="s">
        <v>600</v>
      </c>
      <c r="H113" s="15">
        <v>1</v>
      </c>
      <c r="I113" s="15">
        <v>1</v>
      </c>
      <c r="J113" s="15"/>
      <c r="K113" s="37" t="s">
        <v>594</v>
      </c>
      <c r="L113" s="15"/>
      <c r="M113" s="36">
        <v>43895</v>
      </c>
      <c r="N113" s="100">
        <v>43902</v>
      </c>
    </row>
    <row r="114" spans="2:14">
      <c r="B114" s="345"/>
      <c r="C114" s="343"/>
      <c r="D114" s="81" t="s">
        <v>1038</v>
      </c>
      <c r="E114" s="15" t="s">
        <v>1429</v>
      </c>
      <c r="F114" s="15" t="s">
        <v>1430</v>
      </c>
      <c r="G114" s="15" t="s">
        <v>600</v>
      </c>
      <c r="H114" s="15">
        <v>2</v>
      </c>
      <c r="I114" s="15">
        <v>2</v>
      </c>
      <c r="J114" s="15"/>
      <c r="K114" s="37" t="s">
        <v>594</v>
      </c>
      <c r="L114" s="15"/>
      <c r="M114" s="36">
        <v>43895</v>
      </c>
      <c r="N114" s="100">
        <v>43902</v>
      </c>
    </row>
    <row r="115" spans="2:14">
      <c r="B115" s="345"/>
      <c r="C115" s="343"/>
      <c r="D115" s="81" t="s">
        <v>1038</v>
      </c>
      <c r="E115" s="15" t="s">
        <v>1431</v>
      </c>
      <c r="F115" s="15" t="s">
        <v>1432</v>
      </c>
      <c r="G115" s="15" t="s">
        <v>600</v>
      </c>
      <c r="H115" s="15">
        <v>2</v>
      </c>
      <c r="I115" s="15">
        <v>2</v>
      </c>
      <c r="J115" s="15"/>
      <c r="K115" s="37" t="s">
        <v>594</v>
      </c>
      <c r="L115" s="15"/>
      <c r="M115" s="36">
        <v>43895</v>
      </c>
      <c r="N115" s="100">
        <v>43902</v>
      </c>
    </row>
    <row r="116" spans="2:14">
      <c r="B116" s="345"/>
      <c r="C116" s="343"/>
      <c r="D116" s="81" t="s">
        <v>1038</v>
      </c>
      <c r="E116" s="15" t="s">
        <v>1437</v>
      </c>
      <c r="F116" s="15" t="s">
        <v>1436</v>
      </c>
      <c r="G116" s="15" t="s">
        <v>600</v>
      </c>
      <c r="H116" s="15">
        <v>2</v>
      </c>
      <c r="I116" s="15">
        <v>2</v>
      </c>
      <c r="J116" s="15"/>
      <c r="K116" s="37" t="s">
        <v>594</v>
      </c>
      <c r="L116" s="15"/>
      <c r="M116" s="36">
        <v>43895</v>
      </c>
      <c r="N116" s="100">
        <v>43902</v>
      </c>
    </row>
    <row r="117" spans="2:14">
      <c r="B117" s="345"/>
      <c r="C117" s="343"/>
      <c r="D117" s="81" t="s">
        <v>1038</v>
      </c>
      <c r="E117" s="15" t="s">
        <v>1442</v>
      </c>
      <c r="F117" s="15" t="s">
        <v>1546</v>
      </c>
      <c r="G117" s="15" t="s">
        <v>1444</v>
      </c>
      <c r="H117" s="15">
        <v>1</v>
      </c>
      <c r="I117" s="15">
        <v>1</v>
      </c>
      <c r="J117" s="15"/>
      <c r="K117" s="37" t="s">
        <v>594</v>
      </c>
      <c r="L117" s="15"/>
      <c r="M117" s="36">
        <v>43895</v>
      </c>
      <c r="N117" s="100">
        <v>43902</v>
      </c>
    </row>
    <row r="118" spans="2:14">
      <c r="B118" s="345"/>
      <c r="C118" s="343"/>
      <c r="D118" s="81" t="s">
        <v>1038</v>
      </c>
      <c r="E118" s="15" t="s">
        <v>1445</v>
      </c>
      <c r="F118" s="15" t="s">
        <v>1446</v>
      </c>
      <c r="G118" s="15" t="s">
        <v>747</v>
      </c>
      <c r="H118" s="15">
        <v>2</v>
      </c>
      <c r="I118" s="15">
        <v>2</v>
      </c>
      <c r="J118" s="15"/>
      <c r="K118" s="37" t="s">
        <v>594</v>
      </c>
      <c r="L118" s="15"/>
      <c r="M118" s="36">
        <v>43895</v>
      </c>
      <c r="N118" s="100">
        <v>43902</v>
      </c>
    </row>
    <row r="119" spans="2:14">
      <c r="B119" s="345"/>
      <c r="C119" s="343"/>
      <c r="D119" s="81" t="s">
        <v>1038</v>
      </c>
      <c r="E119" s="15" t="s">
        <v>1447</v>
      </c>
      <c r="F119" s="15" t="s">
        <v>1448</v>
      </c>
      <c r="G119" s="15" t="s">
        <v>1449</v>
      </c>
      <c r="H119" s="15">
        <v>1</v>
      </c>
      <c r="I119" s="15">
        <v>1</v>
      </c>
      <c r="J119" s="15"/>
      <c r="K119" s="37" t="s">
        <v>594</v>
      </c>
      <c r="L119" s="15"/>
      <c r="M119" s="36">
        <v>43895</v>
      </c>
      <c r="N119" s="100">
        <v>43902</v>
      </c>
    </row>
    <row r="120" spans="2:14">
      <c r="B120" s="345"/>
      <c r="C120" s="343"/>
      <c r="D120" s="81" t="s">
        <v>1038</v>
      </c>
      <c r="E120" s="15" t="s">
        <v>1450</v>
      </c>
      <c r="F120" s="15" t="s">
        <v>1451</v>
      </c>
      <c r="G120" s="15" t="s">
        <v>1452</v>
      </c>
      <c r="H120" s="15">
        <v>1</v>
      </c>
      <c r="I120" s="15">
        <v>1</v>
      </c>
      <c r="J120" s="15"/>
      <c r="K120" s="37" t="s">
        <v>594</v>
      </c>
      <c r="L120" s="15"/>
      <c r="M120" s="36">
        <v>43895</v>
      </c>
      <c r="N120" s="100">
        <v>43902</v>
      </c>
    </row>
    <row r="121" spans="2:14">
      <c r="B121" s="345"/>
      <c r="C121" s="343"/>
      <c r="D121" s="81" t="s">
        <v>1038</v>
      </c>
      <c r="E121" s="15" t="s">
        <v>1453</v>
      </c>
      <c r="F121" s="15" t="s">
        <v>1454</v>
      </c>
      <c r="G121" s="15" t="s">
        <v>747</v>
      </c>
      <c r="H121" s="15">
        <v>1</v>
      </c>
      <c r="I121" s="15">
        <v>1</v>
      </c>
      <c r="J121" s="15"/>
      <c r="K121" s="37" t="s">
        <v>594</v>
      </c>
      <c r="L121" s="15"/>
      <c r="M121" s="36">
        <v>43895</v>
      </c>
      <c r="N121" s="100">
        <v>43902</v>
      </c>
    </row>
    <row r="122" spans="2:14">
      <c r="B122" s="345"/>
      <c r="C122" s="343"/>
      <c r="D122" s="81" t="s">
        <v>1038</v>
      </c>
      <c r="E122" s="348" t="s">
        <v>1455</v>
      </c>
      <c r="F122" s="15" t="s">
        <v>1456</v>
      </c>
      <c r="G122" s="15" t="s">
        <v>747</v>
      </c>
      <c r="H122" s="15">
        <v>3</v>
      </c>
      <c r="I122" s="15">
        <v>3</v>
      </c>
      <c r="J122" s="15"/>
      <c r="K122" s="37" t="s">
        <v>594</v>
      </c>
      <c r="L122" s="15" t="s">
        <v>1457</v>
      </c>
      <c r="M122" s="36">
        <v>43895</v>
      </c>
      <c r="N122" s="100">
        <v>43902</v>
      </c>
    </row>
    <row r="123" spans="2:14">
      <c r="B123" s="345"/>
      <c r="C123" s="343"/>
      <c r="D123" s="81" t="s">
        <v>1038</v>
      </c>
      <c r="E123" s="348"/>
      <c r="F123" s="15" t="s">
        <v>1458</v>
      </c>
      <c r="G123" s="15" t="s">
        <v>747</v>
      </c>
      <c r="H123" s="15">
        <v>1</v>
      </c>
      <c r="I123" s="15">
        <v>1</v>
      </c>
      <c r="J123" s="15"/>
      <c r="K123" s="37" t="s">
        <v>594</v>
      </c>
      <c r="L123" s="15"/>
      <c r="M123" s="36">
        <v>43895</v>
      </c>
      <c r="N123" s="100">
        <v>43902</v>
      </c>
    </row>
    <row r="124" spans="2:14">
      <c r="B124" s="345"/>
      <c r="C124" s="343"/>
      <c r="D124" s="81" t="s">
        <v>1038</v>
      </c>
      <c r="E124" s="348"/>
      <c r="F124" s="15" t="s">
        <v>1459</v>
      </c>
      <c r="G124" s="15" t="s">
        <v>747</v>
      </c>
      <c r="H124" s="15">
        <v>1</v>
      </c>
      <c r="I124" s="15">
        <v>1</v>
      </c>
      <c r="J124" s="15"/>
      <c r="K124" s="37" t="s">
        <v>594</v>
      </c>
      <c r="L124" s="15"/>
      <c r="M124" s="36">
        <v>43895</v>
      </c>
      <c r="N124" s="100">
        <v>43902</v>
      </c>
    </row>
    <row r="125" spans="2:14">
      <c r="B125" s="345"/>
      <c r="C125" s="343"/>
      <c r="D125" s="81" t="s">
        <v>1038</v>
      </c>
      <c r="E125" s="348"/>
      <c r="F125" s="15" t="s">
        <v>1460</v>
      </c>
      <c r="G125" s="15" t="s">
        <v>747</v>
      </c>
      <c r="H125" s="15">
        <v>1</v>
      </c>
      <c r="I125" s="15">
        <v>1</v>
      </c>
      <c r="J125" s="15"/>
      <c r="K125" s="37" t="s">
        <v>594</v>
      </c>
      <c r="L125" s="15"/>
      <c r="M125" s="36">
        <v>43895</v>
      </c>
      <c r="N125" s="100">
        <v>43902</v>
      </c>
    </row>
    <row r="126" spans="2:14">
      <c r="B126" s="345"/>
      <c r="C126" s="343"/>
      <c r="D126" s="81" t="s">
        <v>1038</v>
      </c>
      <c r="E126" s="348"/>
      <c r="F126" s="15" t="s">
        <v>1461</v>
      </c>
      <c r="G126" s="15" t="s">
        <v>747</v>
      </c>
      <c r="H126" s="15">
        <v>1</v>
      </c>
      <c r="I126" s="15">
        <v>1</v>
      </c>
      <c r="J126" s="15"/>
      <c r="K126" s="37" t="s">
        <v>594</v>
      </c>
      <c r="L126" s="15"/>
      <c r="M126" s="36">
        <v>43895</v>
      </c>
      <c r="N126" s="100">
        <v>43902</v>
      </c>
    </row>
    <row r="127" spans="2:14">
      <c r="B127" s="345"/>
      <c r="C127" s="343"/>
      <c r="D127" s="81" t="s">
        <v>1038</v>
      </c>
      <c r="E127" s="15" t="s">
        <v>1462</v>
      </c>
      <c r="F127" s="15" t="s">
        <v>1463</v>
      </c>
      <c r="G127" s="15" t="s">
        <v>1464</v>
      </c>
      <c r="H127" s="15">
        <v>1</v>
      </c>
      <c r="I127" s="15">
        <v>1</v>
      </c>
      <c r="J127" s="15"/>
      <c r="K127" s="37" t="s">
        <v>594</v>
      </c>
      <c r="L127" s="15"/>
      <c r="M127" s="36">
        <v>43895</v>
      </c>
      <c r="N127" s="100">
        <v>43902</v>
      </c>
    </row>
    <row r="128" spans="2:14">
      <c r="B128" s="345"/>
      <c r="C128" s="343"/>
      <c r="D128" s="81" t="s">
        <v>1038</v>
      </c>
      <c r="E128" s="15" t="s">
        <v>1468</v>
      </c>
      <c r="F128" s="15" t="s">
        <v>1469</v>
      </c>
      <c r="G128" s="15" t="s">
        <v>1434</v>
      </c>
      <c r="H128" s="15">
        <v>3</v>
      </c>
      <c r="I128" s="15">
        <v>3</v>
      </c>
      <c r="J128" s="15"/>
      <c r="K128" s="37" t="s">
        <v>594</v>
      </c>
      <c r="L128" s="15"/>
      <c r="M128" s="36">
        <v>43895</v>
      </c>
      <c r="N128" s="100">
        <v>43902</v>
      </c>
    </row>
    <row r="129" spans="2:14">
      <c r="B129" s="345"/>
      <c r="C129" s="343"/>
      <c r="D129" s="81" t="s">
        <v>1038</v>
      </c>
      <c r="E129" s="15" t="s">
        <v>1468</v>
      </c>
      <c r="F129" s="15" t="s">
        <v>1470</v>
      </c>
      <c r="G129" s="15" t="s">
        <v>1434</v>
      </c>
      <c r="H129" s="15">
        <v>3</v>
      </c>
      <c r="I129" s="15">
        <v>3</v>
      </c>
      <c r="J129" s="15"/>
      <c r="K129" s="37" t="s">
        <v>594</v>
      </c>
      <c r="L129" s="15"/>
      <c r="M129" s="36">
        <v>43895</v>
      </c>
      <c r="N129" s="100">
        <v>43902</v>
      </c>
    </row>
    <row r="130" spans="2:14">
      <c r="B130" s="345"/>
      <c r="C130" s="343"/>
      <c r="D130" s="81" t="s">
        <v>1038</v>
      </c>
      <c r="E130" s="15" t="s">
        <v>745</v>
      </c>
      <c r="F130" s="15" t="s">
        <v>973</v>
      </c>
      <c r="G130" s="15" t="s">
        <v>747</v>
      </c>
      <c r="H130" s="15">
        <v>1</v>
      </c>
      <c r="I130" s="15">
        <v>1</v>
      </c>
      <c r="J130" s="15"/>
      <c r="K130" s="37" t="s">
        <v>594</v>
      </c>
      <c r="L130" s="15"/>
      <c r="M130" s="36">
        <v>43895</v>
      </c>
      <c r="N130" s="100">
        <v>43902</v>
      </c>
    </row>
    <row r="131" spans="2:14">
      <c r="B131" s="345"/>
      <c r="C131" s="343"/>
      <c r="D131" s="81" t="s">
        <v>1038</v>
      </c>
      <c r="E131" s="15" t="s">
        <v>1471</v>
      </c>
      <c r="F131" s="15" t="s">
        <v>1472</v>
      </c>
      <c r="G131" s="15" t="s">
        <v>1434</v>
      </c>
      <c r="H131" s="15">
        <v>2</v>
      </c>
      <c r="I131" s="15">
        <v>2</v>
      </c>
      <c r="J131" s="15"/>
      <c r="K131" s="37" t="s">
        <v>594</v>
      </c>
      <c r="L131" s="15"/>
      <c r="M131" s="36">
        <v>43895</v>
      </c>
      <c r="N131" s="100">
        <v>43902</v>
      </c>
    </row>
    <row r="132" spans="2:14">
      <c r="B132" s="345"/>
      <c r="C132" s="343"/>
      <c r="D132" s="81" t="s">
        <v>1038</v>
      </c>
      <c r="E132" s="15" t="s">
        <v>1471</v>
      </c>
      <c r="F132" s="15" t="s">
        <v>1473</v>
      </c>
      <c r="G132" s="15" t="s">
        <v>1434</v>
      </c>
      <c r="H132" s="15">
        <v>2</v>
      </c>
      <c r="I132" s="15">
        <v>2</v>
      </c>
      <c r="J132" s="15"/>
      <c r="K132" s="37" t="s">
        <v>594</v>
      </c>
      <c r="L132" s="15"/>
      <c r="M132" s="36">
        <v>43895</v>
      </c>
      <c r="N132" s="100">
        <v>43902</v>
      </c>
    </row>
    <row r="133" spans="2:14">
      <c r="B133" s="345"/>
      <c r="C133" s="343"/>
      <c r="D133" s="81" t="s">
        <v>1038</v>
      </c>
      <c r="E133" s="15" t="s">
        <v>1474</v>
      </c>
      <c r="F133" s="15" t="s">
        <v>1475</v>
      </c>
      <c r="G133" s="15" t="s">
        <v>1434</v>
      </c>
      <c r="H133" s="15">
        <v>2</v>
      </c>
      <c r="I133" s="15">
        <v>2</v>
      </c>
      <c r="J133" s="15"/>
      <c r="K133" s="37" t="s">
        <v>594</v>
      </c>
      <c r="L133" s="15"/>
      <c r="M133" s="36">
        <v>43895</v>
      </c>
      <c r="N133" s="100">
        <v>43902</v>
      </c>
    </row>
    <row r="134" spans="2:14">
      <c r="B134" s="345"/>
      <c r="C134" s="343"/>
      <c r="D134" s="81" t="s">
        <v>1038</v>
      </c>
      <c r="E134" s="15" t="s">
        <v>1474</v>
      </c>
      <c r="F134" s="15" t="s">
        <v>1476</v>
      </c>
      <c r="G134" s="15" t="s">
        <v>1434</v>
      </c>
      <c r="H134" s="15">
        <v>2</v>
      </c>
      <c r="I134" s="15">
        <v>2</v>
      </c>
      <c r="J134" s="15"/>
      <c r="K134" s="37" t="s">
        <v>594</v>
      </c>
      <c r="L134" s="15"/>
      <c r="M134" s="36">
        <v>43895</v>
      </c>
      <c r="N134" s="100">
        <v>43902</v>
      </c>
    </row>
    <row r="135" spans="2:14" ht="17.25" thickBot="1">
      <c r="B135" s="346"/>
      <c r="C135" s="347"/>
      <c r="D135" s="129" t="s">
        <v>1038</v>
      </c>
      <c r="E135" s="18" t="s">
        <v>1478</v>
      </c>
      <c r="F135" s="18" t="s">
        <v>1479</v>
      </c>
      <c r="G135" s="18" t="s">
        <v>1480</v>
      </c>
      <c r="H135" s="18">
        <v>1</v>
      </c>
      <c r="I135" s="18">
        <v>1</v>
      </c>
      <c r="J135" s="18"/>
      <c r="K135" s="122" t="s">
        <v>594</v>
      </c>
      <c r="L135" s="18"/>
      <c r="M135" s="132">
        <v>43895</v>
      </c>
      <c r="N135" s="133">
        <v>43902</v>
      </c>
    </row>
  </sheetData>
  <mergeCells count="10">
    <mergeCell ref="C55:C64"/>
    <mergeCell ref="B4:B135"/>
    <mergeCell ref="C65:C135"/>
    <mergeCell ref="E122:E126"/>
    <mergeCell ref="B2:I2"/>
    <mergeCell ref="M2:M3"/>
    <mergeCell ref="N2:N3"/>
    <mergeCell ref="C4:C26"/>
    <mergeCell ref="C28:C40"/>
    <mergeCell ref="C42:C54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436"/>
  <sheetViews>
    <sheetView topLeftCell="A337" zoomScale="85" zoomScaleNormal="85" workbookViewId="0">
      <selection activeCell="N337" sqref="N1:N1048576"/>
    </sheetView>
  </sheetViews>
  <sheetFormatPr defaultRowHeight="16.5"/>
  <cols>
    <col min="1" max="1" width="9" style="61"/>
    <col min="2" max="2" width="14" style="44" bestFit="1" customWidth="1"/>
    <col min="3" max="3" width="21.25" style="44" bestFit="1" customWidth="1"/>
    <col min="4" max="4" width="9.25" style="44" bestFit="1" customWidth="1"/>
    <col min="5" max="5" width="30.875" style="44" bestFit="1" customWidth="1"/>
    <col min="6" max="6" width="35.625" style="44" bestFit="1" customWidth="1"/>
    <col min="7" max="7" width="14.75" style="44" bestFit="1" customWidth="1"/>
    <col min="8" max="8" width="8" style="44" bestFit="1" customWidth="1"/>
    <col min="9" max="9" width="9.875" style="44" bestFit="1" customWidth="1"/>
    <col min="10" max="10" width="9.875" style="44" customWidth="1"/>
    <col min="11" max="11" width="8.75" style="44" bestFit="1" customWidth="1"/>
    <col min="12" max="12" width="26.75" style="44" bestFit="1" customWidth="1"/>
    <col min="13" max="14" width="10.25" style="87" bestFit="1" customWidth="1"/>
    <col min="15" max="16384" width="9" style="61"/>
  </cols>
  <sheetData>
    <row r="1" spans="2:14" ht="17.25" thickBot="1"/>
    <row r="2" spans="2:14">
      <c r="B2" s="353" t="s">
        <v>132</v>
      </c>
      <c r="C2" s="354"/>
      <c r="D2" s="354"/>
      <c r="E2" s="354"/>
      <c r="F2" s="354"/>
      <c r="G2" s="354"/>
      <c r="H2" s="354"/>
      <c r="I2" s="354"/>
      <c r="J2" s="354"/>
      <c r="K2" s="135" t="s">
        <v>19</v>
      </c>
      <c r="L2" s="116">
        <v>1</v>
      </c>
      <c r="M2" s="355" t="s">
        <v>20</v>
      </c>
      <c r="N2" s="351" t="s">
        <v>21</v>
      </c>
    </row>
    <row r="3" spans="2:14" ht="17.25" thickBot="1">
      <c r="B3" s="136" t="s">
        <v>22</v>
      </c>
      <c r="C3" s="137"/>
      <c r="D3" s="138" t="s">
        <v>23</v>
      </c>
      <c r="E3" s="138" t="s">
        <v>24</v>
      </c>
      <c r="F3" s="138" t="s">
        <v>25</v>
      </c>
      <c r="G3" s="138" t="s">
        <v>26</v>
      </c>
      <c r="H3" s="138" t="s">
        <v>27</v>
      </c>
      <c r="I3" s="138" t="s">
        <v>28</v>
      </c>
      <c r="J3" s="138" t="s">
        <v>576</v>
      </c>
      <c r="K3" s="138" t="s">
        <v>29</v>
      </c>
      <c r="L3" s="138" t="s">
        <v>30</v>
      </c>
      <c r="M3" s="356"/>
      <c r="N3" s="352"/>
    </row>
    <row r="4" spans="2:14">
      <c r="B4" s="360" t="s">
        <v>918</v>
      </c>
      <c r="C4" s="357" t="s">
        <v>919</v>
      </c>
      <c r="D4" s="116" t="s">
        <v>623</v>
      </c>
      <c r="E4" s="116" t="s">
        <v>133</v>
      </c>
      <c r="F4" s="116" t="s">
        <v>778</v>
      </c>
      <c r="G4" s="116"/>
      <c r="H4" s="116">
        <v>1</v>
      </c>
      <c r="I4" s="116">
        <f>H4</f>
        <v>1</v>
      </c>
      <c r="J4" s="116"/>
      <c r="K4" s="116" t="s">
        <v>594</v>
      </c>
      <c r="L4" s="77" t="s">
        <v>619</v>
      </c>
      <c r="M4" s="118">
        <v>43889</v>
      </c>
      <c r="N4" s="119">
        <v>43902</v>
      </c>
    </row>
    <row r="5" spans="2:14">
      <c r="B5" s="361"/>
      <c r="C5" s="358"/>
      <c r="D5" s="74" t="s">
        <v>623</v>
      </c>
      <c r="E5" s="74" t="s">
        <v>134</v>
      </c>
      <c r="F5" s="74" t="s">
        <v>779</v>
      </c>
      <c r="G5" s="74"/>
      <c r="H5" s="74">
        <v>1</v>
      </c>
      <c r="I5" s="74">
        <f t="shared" ref="I5:I76" si="0">H5</f>
        <v>1</v>
      </c>
      <c r="J5" s="74"/>
      <c r="K5" s="74" t="s">
        <v>594</v>
      </c>
      <c r="L5" s="37" t="s">
        <v>619</v>
      </c>
      <c r="M5" s="36">
        <v>43889</v>
      </c>
      <c r="N5" s="100">
        <v>43902</v>
      </c>
    </row>
    <row r="6" spans="2:14">
      <c r="B6" s="361"/>
      <c r="C6" s="358"/>
      <c r="D6" s="74" t="s">
        <v>623</v>
      </c>
      <c r="E6" s="74" t="s">
        <v>135</v>
      </c>
      <c r="F6" s="74" t="s">
        <v>780</v>
      </c>
      <c r="G6" s="74"/>
      <c r="H6" s="74">
        <v>1</v>
      </c>
      <c r="I6" s="74">
        <f t="shared" si="0"/>
        <v>1</v>
      </c>
      <c r="J6" s="74"/>
      <c r="K6" s="74" t="s">
        <v>594</v>
      </c>
      <c r="L6" s="37"/>
      <c r="M6" s="36">
        <v>43889</v>
      </c>
      <c r="N6" s="100">
        <v>43902</v>
      </c>
    </row>
    <row r="7" spans="2:14">
      <c r="B7" s="361"/>
      <c r="C7" s="358"/>
      <c r="D7" s="74" t="s">
        <v>623</v>
      </c>
      <c r="E7" s="74" t="s">
        <v>136</v>
      </c>
      <c r="F7" s="74" t="s">
        <v>781</v>
      </c>
      <c r="G7" s="74"/>
      <c r="H7" s="74">
        <v>1</v>
      </c>
      <c r="I7" s="74">
        <f t="shared" si="0"/>
        <v>1</v>
      </c>
      <c r="J7" s="74"/>
      <c r="K7" s="74" t="s">
        <v>594</v>
      </c>
      <c r="L7" s="37"/>
      <c r="M7" s="36">
        <v>43889</v>
      </c>
      <c r="N7" s="100">
        <v>43902</v>
      </c>
    </row>
    <row r="8" spans="2:14">
      <c r="B8" s="361"/>
      <c r="C8" s="358"/>
      <c r="D8" s="74" t="s">
        <v>623</v>
      </c>
      <c r="E8" s="74" t="s">
        <v>137</v>
      </c>
      <c r="F8" s="74" t="s">
        <v>782</v>
      </c>
      <c r="G8" s="74"/>
      <c r="H8" s="74">
        <v>1</v>
      </c>
      <c r="I8" s="74">
        <f t="shared" si="0"/>
        <v>1</v>
      </c>
      <c r="J8" s="74"/>
      <c r="K8" s="74" t="s">
        <v>594</v>
      </c>
      <c r="L8" s="37"/>
      <c r="M8" s="36">
        <v>43889</v>
      </c>
      <c r="N8" s="100">
        <v>43902</v>
      </c>
    </row>
    <row r="9" spans="2:14">
      <c r="B9" s="361"/>
      <c r="C9" s="358"/>
      <c r="D9" s="74" t="s">
        <v>623</v>
      </c>
      <c r="E9" s="74" t="s">
        <v>138</v>
      </c>
      <c r="F9" s="74" t="s">
        <v>783</v>
      </c>
      <c r="G9" s="74"/>
      <c r="H9" s="74">
        <v>1</v>
      </c>
      <c r="I9" s="74">
        <f t="shared" si="0"/>
        <v>1</v>
      </c>
      <c r="J9" s="74"/>
      <c r="K9" s="74" t="s">
        <v>594</v>
      </c>
      <c r="L9" s="37"/>
      <c r="M9" s="36">
        <v>43889</v>
      </c>
      <c r="N9" s="100">
        <v>43902</v>
      </c>
    </row>
    <row r="10" spans="2:14">
      <c r="B10" s="361"/>
      <c r="C10" s="358"/>
      <c r="D10" s="74" t="s">
        <v>623</v>
      </c>
      <c r="E10" s="74" t="s">
        <v>139</v>
      </c>
      <c r="F10" s="74" t="s">
        <v>784</v>
      </c>
      <c r="G10" s="74"/>
      <c r="H10" s="74">
        <v>1</v>
      </c>
      <c r="I10" s="74">
        <f t="shared" si="0"/>
        <v>1</v>
      </c>
      <c r="J10" s="74"/>
      <c r="K10" s="74" t="s">
        <v>594</v>
      </c>
      <c r="L10" s="37"/>
      <c r="M10" s="36">
        <v>43889</v>
      </c>
      <c r="N10" s="100">
        <v>43902</v>
      </c>
    </row>
    <row r="11" spans="2:14">
      <c r="B11" s="361"/>
      <c r="C11" s="358"/>
      <c r="D11" s="74" t="s">
        <v>623</v>
      </c>
      <c r="E11" s="74" t="s">
        <v>140</v>
      </c>
      <c r="F11" s="74" t="s">
        <v>785</v>
      </c>
      <c r="G11" s="74"/>
      <c r="H11" s="74">
        <v>1</v>
      </c>
      <c r="I11" s="74">
        <f t="shared" si="0"/>
        <v>1</v>
      </c>
      <c r="J11" s="74"/>
      <c r="K11" s="74" t="s">
        <v>594</v>
      </c>
      <c r="L11" s="37"/>
      <c r="M11" s="36">
        <v>43889</v>
      </c>
      <c r="N11" s="100">
        <v>43902</v>
      </c>
    </row>
    <row r="12" spans="2:14">
      <c r="B12" s="361"/>
      <c r="C12" s="358"/>
      <c r="D12" s="74" t="s">
        <v>623</v>
      </c>
      <c r="E12" s="74" t="s">
        <v>141</v>
      </c>
      <c r="F12" s="74" t="s">
        <v>786</v>
      </c>
      <c r="G12" s="74"/>
      <c r="H12" s="74">
        <v>1</v>
      </c>
      <c r="I12" s="74">
        <f t="shared" si="0"/>
        <v>1</v>
      </c>
      <c r="J12" s="74"/>
      <c r="K12" s="74" t="s">
        <v>594</v>
      </c>
      <c r="L12" s="37"/>
      <c r="M12" s="36">
        <v>43889</v>
      </c>
      <c r="N12" s="100">
        <v>43902</v>
      </c>
    </row>
    <row r="13" spans="2:14">
      <c r="B13" s="361"/>
      <c r="C13" s="358"/>
      <c r="D13" s="74" t="s">
        <v>623</v>
      </c>
      <c r="E13" s="74" t="s">
        <v>142</v>
      </c>
      <c r="F13" s="74" t="s">
        <v>787</v>
      </c>
      <c r="G13" s="74"/>
      <c r="H13" s="74">
        <v>1</v>
      </c>
      <c r="I13" s="74">
        <f t="shared" si="0"/>
        <v>1</v>
      </c>
      <c r="J13" s="74"/>
      <c r="K13" s="74" t="s">
        <v>594</v>
      </c>
      <c r="L13" s="74"/>
      <c r="M13" s="36">
        <v>43889</v>
      </c>
      <c r="N13" s="100">
        <v>43907</v>
      </c>
    </row>
    <row r="14" spans="2:14">
      <c r="B14" s="361"/>
      <c r="C14" s="358"/>
      <c r="D14" s="74" t="s">
        <v>623</v>
      </c>
      <c r="E14" s="74" t="s">
        <v>39</v>
      </c>
      <c r="F14" s="74" t="s">
        <v>641</v>
      </c>
      <c r="G14" s="74"/>
      <c r="H14" s="74">
        <v>2</v>
      </c>
      <c r="I14" s="74">
        <f t="shared" si="0"/>
        <v>2</v>
      </c>
      <c r="J14" s="74"/>
      <c r="K14" s="74" t="s">
        <v>594</v>
      </c>
      <c r="L14" s="74"/>
      <c r="M14" s="36">
        <v>43889</v>
      </c>
      <c r="N14" s="100">
        <v>43907</v>
      </c>
    </row>
    <row r="15" spans="2:14">
      <c r="B15" s="361"/>
      <c r="C15" s="358"/>
      <c r="D15" s="74" t="s">
        <v>623</v>
      </c>
      <c r="E15" s="74" t="s">
        <v>143</v>
      </c>
      <c r="F15" s="74" t="s">
        <v>788</v>
      </c>
      <c r="G15" s="74"/>
      <c r="H15" s="74">
        <v>1</v>
      </c>
      <c r="I15" s="74">
        <f t="shared" si="0"/>
        <v>1</v>
      </c>
      <c r="J15" s="74"/>
      <c r="K15" s="74" t="s">
        <v>594</v>
      </c>
      <c r="L15" s="37"/>
      <c r="M15" s="36">
        <v>43889</v>
      </c>
      <c r="N15" s="100">
        <v>43907</v>
      </c>
    </row>
    <row r="16" spans="2:14">
      <c r="B16" s="361"/>
      <c r="C16" s="358"/>
      <c r="D16" s="74" t="s">
        <v>623</v>
      </c>
      <c r="E16" s="74" t="s">
        <v>40</v>
      </c>
      <c r="F16" s="74" t="s">
        <v>642</v>
      </c>
      <c r="G16" s="74"/>
      <c r="H16" s="74">
        <v>4</v>
      </c>
      <c r="I16" s="74">
        <f t="shared" si="0"/>
        <v>4</v>
      </c>
      <c r="J16" s="74"/>
      <c r="K16" s="74" t="s">
        <v>594</v>
      </c>
      <c r="L16" s="37"/>
      <c r="M16" s="36">
        <v>43889</v>
      </c>
      <c r="N16" s="100">
        <v>43907</v>
      </c>
    </row>
    <row r="17" spans="2:14">
      <c r="B17" s="361"/>
      <c r="C17" s="358"/>
      <c r="D17" s="74" t="s">
        <v>623</v>
      </c>
      <c r="E17" s="74" t="s">
        <v>643</v>
      </c>
      <c r="F17" s="74" t="s">
        <v>644</v>
      </c>
      <c r="G17" s="74"/>
      <c r="H17" s="74">
        <v>6</v>
      </c>
      <c r="I17" s="74">
        <f t="shared" si="0"/>
        <v>6</v>
      </c>
      <c r="J17" s="74"/>
      <c r="K17" s="74" t="s">
        <v>594</v>
      </c>
      <c r="L17" s="37"/>
      <c r="M17" s="36">
        <v>43889</v>
      </c>
      <c r="N17" s="100">
        <v>43907</v>
      </c>
    </row>
    <row r="18" spans="2:14">
      <c r="B18" s="361"/>
      <c r="C18" s="358"/>
      <c r="D18" s="74" t="s">
        <v>623</v>
      </c>
      <c r="E18" s="74" t="s">
        <v>41</v>
      </c>
      <c r="F18" s="74" t="s">
        <v>645</v>
      </c>
      <c r="G18" s="74"/>
      <c r="H18" s="74">
        <v>2</v>
      </c>
      <c r="I18" s="74">
        <f t="shared" si="0"/>
        <v>2</v>
      </c>
      <c r="J18" s="74"/>
      <c r="K18" s="74" t="s">
        <v>594</v>
      </c>
      <c r="L18" s="74"/>
      <c r="M18" s="36">
        <v>43889</v>
      </c>
      <c r="N18" s="100">
        <v>43907</v>
      </c>
    </row>
    <row r="19" spans="2:14">
      <c r="B19" s="361"/>
      <c r="C19" s="358"/>
      <c r="D19" s="74" t="s">
        <v>623</v>
      </c>
      <c r="E19" s="74" t="s">
        <v>144</v>
      </c>
      <c r="F19" s="74" t="s">
        <v>789</v>
      </c>
      <c r="G19" s="74"/>
      <c r="H19" s="74">
        <v>2</v>
      </c>
      <c r="I19" s="74">
        <f t="shared" si="0"/>
        <v>2</v>
      </c>
      <c r="J19" s="74"/>
      <c r="K19" s="74" t="s">
        <v>594</v>
      </c>
      <c r="L19" s="37" t="s">
        <v>619</v>
      </c>
      <c r="M19" s="36">
        <v>43889</v>
      </c>
      <c r="N19" s="100">
        <v>43902</v>
      </c>
    </row>
    <row r="20" spans="2:14">
      <c r="B20" s="361"/>
      <c r="C20" s="358"/>
      <c r="D20" s="74" t="s">
        <v>623</v>
      </c>
      <c r="E20" s="74" t="s">
        <v>145</v>
      </c>
      <c r="F20" s="74" t="s">
        <v>790</v>
      </c>
      <c r="G20" s="74"/>
      <c r="H20" s="74">
        <v>2</v>
      </c>
      <c r="I20" s="74">
        <f t="shared" si="0"/>
        <v>2</v>
      </c>
      <c r="J20" s="74"/>
      <c r="K20" s="74" t="s">
        <v>594</v>
      </c>
      <c r="L20" s="37" t="s">
        <v>619</v>
      </c>
      <c r="M20" s="36">
        <v>43889</v>
      </c>
      <c r="N20" s="100">
        <v>43902</v>
      </c>
    </row>
    <row r="21" spans="2:14">
      <c r="B21" s="361"/>
      <c r="C21" s="358"/>
      <c r="D21" s="74" t="s">
        <v>623</v>
      </c>
      <c r="E21" s="74" t="s">
        <v>32</v>
      </c>
      <c r="F21" s="74" t="s">
        <v>631</v>
      </c>
      <c r="G21" s="74"/>
      <c r="H21" s="74">
        <v>1</v>
      </c>
      <c r="I21" s="74">
        <f t="shared" si="0"/>
        <v>1</v>
      </c>
      <c r="J21" s="74"/>
      <c r="K21" s="74" t="s">
        <v>594</v>
      </c>
      <c r="L21" s="37" t="s">
        <v>619</v>
      </c>
      <c r="M21" s="36">
        <v>43889</v>
      </c>
      <c r="N21" s="100">
        <v>43902</v>
      </c>
    </row>
    <row r="22" spans="2:14">
      <c r="B22" s="361"/>
      <c r="C22" s="358"/>
      <c r="D22" s="74" t="s">
        <v>623</v>
      </c>
      <c r="E22" s="74" t="s">
        <v>33</v>
      </c>
      <c r="F22" s="74" t="s">
        <v>632</v>
      </c>
      <c r="G22" s="74"/>
      <c r="H22" s="74">
        <v>1</v>
      </c>
      <c r="I22" s="74">
        <f t="shared" si="0"/>
        <v>1</v>
      </c>
      <c r="J22" s="74"/>
      <c r="K22" s="74" t="s">
        <v>594</v>
      </c>
      <c r="L22" s="37" t="s">
        <v>619</v>
      </c>
      <c r="M22" s="36">
        <v>43889</v>
      </c>
      <c r="N22" s="100">
        <v>43902</v>
      </c>
    </row>
    <row r="23" spans="2:14">
      <c r="B23" s="361"/>
      <c r="C23" s="358"/>
      <c r="D23" s="74" t="s">
        <v>623</v>
      </c>
      <c r="E23" s="74" t="s">
        <v>34</v>
      </c>
      <c r="F23" s="37" t="s">
        <v>633</v>
      </c>
      <c r="G23" s="74"/>
      <c r="H23" s="74">
        <v>3</v>
      </c>
      <c r="I23" s="74">
        <f t="shared" si="0"/>
        <v>3</v>
      </c>
      <c r="J23" s="74"/>
      <c r="K23" s="74" t="s">
        <v>594</v>
      </c>
      <c r="L23" s="37"/>
      <c r="M23" s="36">
        <v>43889</v>
      </c>
      <c r="N23" s="100">
        <v>43903</v>
      </c>
    </row>
    <row r="24" spans="2:14">
      <c r="B24" s="361"/>
      <c r="C24" s="358"/>
      <c r="D24" s="74" t="s">
        <v>623</v>
      </c>
      <c r="E24" s="74" t="s">
        <v>35</v>
      </c>
      <c r="F24" s="37" t="s">
        <v>634</v>
      </c>
      <c r="G24" s="74"/>
      <c r="H24" s="74">
        <v>2</v>
      </c>
      <c r="I24" s="74">
        <f t="shared" si="0"/>
        <v>2</v>
      </c>
      <c r="J24" s="74"/>
      <c r="K24" s="74" t="s">
        <v>594</v>
      </c>
      <c r="L24" s="74"/>
      <c r="M24" s="36">
        <v>43889</v>
      </c>
      <c r="N24" s="100">
        <v>43907</v>
      </c>
    </row>
    <row r="25" spans="2:14">
      <c r="B25" s="361"/>
      <c r="C25" s="358"/>
      <c r="D25" s="74" t="s">
        <v>623</v>
      </c>
      <c r="E25" s="74" t="s">
        <v>146</v>
      </c>
      <c r="F25" s="37" t="s">
        <v>791</v>
      </c>
      <c r="G25" s="74"/>
      <c r="H25" s="74">
        <v>1</v>
      </c>
      <c r="I25" s="74">
        <f t="shared" si="0"/>
        <v>1</v>
      </c>
      <c r="J25" s="74"/>
      <c r="K25" s="74" t="s">
        <v>594</v>
      </c>
      <c r="L25" s="37"/>
      <c r="M25" s="36">
        <v>43889</v>
      </c>
      <c r="N25" s="100">
        <v>43907</v>
      </c>
    </row>
    <row r="26" spans="2:14">
      <c r="B26" s="361"/>
      <c r="C26" s="358"/>
      <c r="D26" s="74" t="s">
        <v>623</v>
      </c>
      <c r="E26" s="74" t="s">
        <v>147</v>
      </c>
      <c r="F26" s="74" t="s">
        <v>792</v>
      </c>
      <c r="G26" s="74"/>
      <c r="H26" s="74">
        <v>1</v>
      </c>
      <c r="I26" s="74">
        <f t="shared" si="0"/>
        <v>1</v>
      </c>
      <c r="J26" s="74"/>
      <c r="K26" s="74" t="s">
        <v>594</v>
      </c>
      <c r="L26" s="37"/>
      <c r="M26" s="36">
        <v>43889</v>
      </c>
      <c r="N26" s="100">
        <v>43903</v>
      </c>
    </row>
    <row r="27" spans="2:14">
      <c r="B27" s="361"/>
      <c r="C27" s="358"/>
      <c r="D27" s="74" t="s">
        <v>623</v>
      </c>
      <c r="E27" s="74" t="s">
        <v>148</v>
      </c>
      <c r="F27" s="74" t="s">
        <v>793</v>
      </c>
      <c r="G27" s="74"/>
      <c r="H27" s="74">
        <v>1</v>
      </c>
      <c r="I27" s="74">
        <f t="shared" si="0"/>
        <v>1</v>
      </c>
      <c r="J27" s="74"/>
      <c r="K27" s="74" t="s">
        <v>594</v>
      </c>
      <c r="L27" s="37" t="s">
        <v>619</v>
      </c>
      <c r="M27" s="36">
        <v>43889</v>
      </c>
      <c r="N27" s="100">
        <v>43902</v>
      </c>
    </row>
    <row r="28" spans="2:14">
      <c r="B28" s="361"/>
      <c r="C28" s="358"/>
      <c r="D28" s="74" t="s">
        <v>623</v>
      </c>
      <c r="E28" s="74" t="s">
        <v>149</v>
      </c>
      <c r="F28" s="74" t="s">
        <v>794</v>
      </c>
      <c r="G28" s="74"/>
      <c r="H28" s="74">
        <v>1</v>
      </c>
      <c r="I28" s="74">
        <f t="shared" si="0"/>
        <v>1</v>
      </c>
      <c r="J28" s="74"/>
      <c r="K28" s="74" t="s">
        <v>594</v>
      </c>
      <c r="L28" s="37" t="s">
        <v>619</v>
      </c>
      <c r="M28" s="36">
        <v>43889</v>
      </c>
      <c r="N28" s="100">
        <v>43902</v>
      </c>
    </row>
    <row r="29" spans="2:14">
      <c r="B29" s="361"/>
      <c r="C29" s="358"/>
      <c r="D29" s="130" t="s">
        <v>623</v>
      </c>
      <c r="E29" s="130" t="s">
        <v>765</v>
      </c>
      <c r="F29" s="130" t="s">
        <v>795</v>
      </c>
      <c r="G29" s="130"/>
      <c r="H29" s="130">
        <v>4</v>
      </c>
      <c r="I29" s="130">
        <f t="shared" si="0"/>
        <v>4</v>
      </c>
      <c r="J29" s="130"/>
      <c r="K29" s="130" t="s">
        <v>594</v>
      </c>
      <c r="L29" s="74"/>
      <c r="M29" s="36">
        <v>43889</v>
      </c>
      <c r="N29" s="100">
        <v>43903</v>
      </c>
    </row>
    <row r="30" spans="2:14">
      <c r="B30" s="361"/>
      <c r="C30" s="358"/>
      <c r="D30" s="74"/>
      <c r="E30" s="74"/>
      <c r="F30" s="74"/>
      <c r="G30" s="74"/>
      <c r="H30" s="74"/>
      <c r="I30" s="74"/>
      <c r="J30" s="74"/>
      <c r="K30" s="74"/>
      <c r="L30" s="74"/>
      <c r="M30" s="36"/>
      <c r="N30" s="100"/>
    </row>
    <row r="31" spans="2:14">
      <c r="B31" s="361"/>
      <c r="C31" s="358"/>
      <c r="D31" s="81" t="s">
        <v>593</v>
      </c>
      <c r="E31" s="15" t="s">
        <v>655</v>
      </c>
      <c r="F31" s="15" t="s">
        <v>796</v>
      </c>
      <c r="G31" s="37" t="s">
        <v>797</v>
      </c>
      <c r="H31" s="15">
        <v>6</v>
      </c>
      <c r="I31" s="15">
        <f t="shared" ref="I31:I36" si="1">H31</f>
        <v>6</v>
      </c>
      <c r="J31" s="15"/>
      <c r="K31" s="37" t="s">
        <v>594</v>
      </c>
      <c r="L31" s="74"/>
      <c r="M31" s="36">
        <v>43889</v>
      </c>
      <c r="N31" s="100">
        <v>43907</v>
      </c>
    </row>
    <row r="32" spans="2:14">
      <c r="B32" s="361"/>
      <c r="C32" s="358"/>
      <c r="D32" s="81" t="s">
        <v>593</v>
      </c>
      <c r="E32" s="15" t="s">
        <v>595</v>
      </c>
      <c r="F32" s="15" t="s">
        <v>658</v>
      </c>
      <c r="G32" s="37" t="s">
        <v>797</v>
      </c>
      <c r="H32" s="15">
        <v>6</v>
      </c>
      <c r="I32" s="15">
        <f t="shared" si="1"/>
        <v>6</v>
      </c>
      <c r="J32" s="15"/>
      <c r="K32" s="37" t="s">
        <v>594</v>
      </c>
      <c r="L32" s="74"/>
      <c r="M32" s="36">
        <v>43889</v>
      </c>
      <c r="N32" s="100">
        <v>43907</v>
      </c>
    </row>
    <row r="33" spans="2:14">
      <c r="B33" s="361"/>
      <c r="C33" s="358"/>
      <c r="D33" s="81" t="s">
        <v>593</v>
      </c>
      <c r="E33" s="15" t="s">
        <v>659</v>
      </c>
      <c r="F33" s="15" t="s">
        <v>660</v>
      </c>
      <c r="G33" s="37" t="s">
        <v>661</v>
      </c>
      <c r="H33" s="15">
        <v>4</v>
      </c>
      <c r="I33" s="15">
        <f t="shared" si="1"/>
        <v>4</v>
      </c>
      <c r="J33" s="15"/>
      <c r="K33" s="37" t="s">
        <v>594</v>
      </c>
      <c r="L33" s="74"/>
      <c r="M33" s="36">
        <v>43889</v>
      </c>
      <c r="N33" s="100">
        <v>43907</v>
      </c>
    </row>
    <row r="34" spans="2:14">
      <c r="B34" s="361"/>
      <c r="C34" s="358"/>
      <c r="D34" s="81" t="s">
        <v>593</v>
      </c>
      <c r="E34" s="15" t="s">
        <v>601</v>
      </c>
      <c r="F34" s="15" t="s">
        <v>675</v>
      </c>
      <c r="G34" s="37" t="s">
        <v>600</v>
      </c>
      <c r="H34" s="15">
        <v>1</v>
      </c>
      <c r="I34" s="15">
        <f t="shared" si="1"/>
        <v>1</v>
      </c>
      <c r="J34" s="15"/>
      <c r="K34" s="37" t="s">
        <v>594</v>
      </c>
      <c r="L34" s="74"/>
      <c r="M34" s="36">
        <v>43889</v>
      </c>
      <c r="N34" s="100">
        <v>43915</v>
      </c>
    </row>
    <row r="35" spans="2:14">
      <c r="B35" s="361"/>
      <c r="C35" s="358"/>
      <c r="D35" s="81" t="s">
        <v>593</v>
      </c>
      <c r="E35" s="15" t="s">
        <v>598</v>
      </c>
      <c r="F35" s="15" t="s">
        <v>599</v>
      </c>
      <c r="G35" s="37" t="s">
        <v>600</v>
      </c>
      <c r="H35" s="15">
        <v>1</v>
      </c>
      <c r="I35" s="15">
        <f t="shared" si="1"/>
        <v>1</v>
      </c>
      <c r="J35" s="15"/>
      <c r="K35" s="37" t="s">
        <v>594</v>
      </c>
      <c r="L35" s="74"/>
      <c r="M35" s="36">
        <v>43889</v>
      </c>
      <c r="N35" s="100">
        <v>43915</v>
      </c>
    </row>
    <row r="36" spans="2:14">
      <c r="B36" s="361"/>
      <c r="C36" s="358"/>
      <c r="D36" s="81" t="s">
        <v>593</v>
      </c>
      <c r="E36" s="15" t="s">
        <v>738</v>
      </c>
      <c r="F36" s="15" t="s">
        <v>739</v>
      </c>
      <c r="G36" s="37" t="s">
        <v>740</v>
      </c>
      <c r="H36" s="15">
        <v>4</v>
      </c>
      <c r="I36" s="15">
        <f t="shared" si="1"/>
        <v>4</v>
      </c>
      <c r="J36" s="15"/>
      <c r="K36" s="37" t="s">
        <v>594</v>
      </c>
      <c r="L36" s="74"/>
      <c r="M36" s="36">
        <v>43889</v>
      </c>
      <c r="N36" s="100">
        <v>43903</v>
      </c>
    </row>
    <row r="37" spans="2:14">
      <c r="B37" s="361"/>
      <c r="C37" s="358"/>
      <c r="D37" s="74"/>
      <c r="E37" s="74"/>
      <c r="F37" s="74"/>
      <c r="G37" s="74"/>
      <c r="H37" s="74"/>
      <c r="I37" s="74"/>
      <c r="J37" s="74"/>
      <c r="K37" s="74"/>
      <c r="L37" s="74"/>
      <c r="M37" s="36"/>
      <c r="N37" s="100"/>
    </row>
    <row r="38" spans="2:14">
      <c r="B38" s="361"/>
      <c r="C38" s="72"/>
      <c r="D38" s="74"/>
      <c r="E38" s="74"/>
      <c r="F38" s="74"/>
      <c r="G38" s="74"/>
      <c r="H38" s="74"/>
      <c r="I38" s="74"/>
      <c r="J38" s="74"/>
      <c r="K38" s="74"/>
      <c r="L38" s="74"/>
      <c r="M38" s="36"/>
      <c r="N38" s="100"/>
    </row>
    <row r="39" spans="2:14">
      <c r="B39" s="361"/>
      <c r="C39" s="358" t="s">
        <v>920</v>
      </c>
      <c r="D39" s="74" t="s">
        <v>623</v>
      </c>
      <c r="E39" s="74" t="s">
        <v>150</v>
      </c>
      <c r="F39" s="37" t="s">
        <v>798</v>
      </c>
      <c r="G39" s="74"/>
      <c r="H39" s="74">
        <v>1</v>
      </c>
      <c r="I39" s="74">
        <f t="shared" si="0"/>
        <v>1</v>
      </c>
      <c r="J39" s="74"/>
      <c r="K39" s="74" t="s">
        <v>594</v>
      </c>
      <c r="L39" s="37"/>
      <c r="M39" s="36">
        <v>43889</v>
      </c>
      <c r="N39" s="100">
        <v>43903</v>
      </c>
    </row>
    <row r="40" spans="2:14">
      <c r="B40" s="361"/>
      <c r="C40" s="358"/>
      <c r="D40" s="74" t="s">
        <v>623</v>
      </c>
      <c r="E40" s="74" t="s">
        <v>151</v>
      </c>
      <c r="F40" s="37" t="s">
        <v>799</v>
      </c>
      <c r="G40" s="74"/>
      <c r="H40" s="74">
        <v>1</v>
      </c>
      <c r="I40" s="74">
        <f t="shared" si="0"/>
        <v>1</v>
      </c>
      <c r="J40" s="74"/>
      <c r="K40" s="74" t="s">
        <v>594</v>
      </c>
      <c r="L40" s="37"/>
      <c r="M40" s="36">
        <v>43889</v>
      </c>
      <c r="N40" s="100">
        <v>43903</v>
      </c>
    </row>
    <row r="41" spans="2:14">
      <c r="B41" s="361"/>
      <c r="C41" s="358"/>
      <c r="D41" s="74" t="s">
        <v>623</v>
      </c>
      <c r="E41" s="74" t="s">
        <v>152</v>
      </c>
      <c r="F41" s="74" t="s">
        <v>800</v>
      </c>
      <c r="G41" s="74"/>
      <c r="H41" s="74">
        <v>1</v>
      </c>
      <c r="I41" s="74">
        <f t="shared" si="0"/>
        <v>1</v>
      </c>
      <c r="J41" s="74"/>
      <c r="K41" s="74" t="s">
        <v>594</v>
      </c>
      <c r="L41" s="74"/>
      <c r="M41" s="36">
        <v>43889</v>
      </c>
      <c r="N41" s="100">
        <v>43903</v>
      </c>
    </row>
    <row r="42" spans="2:14">
      <c r="B42" s="361"/>
      <c r="C42" s="358"/>
      <c r="D42" s="74" t="s">
        <v>623</v>
      </c>
      <c r="E42" s="74" t="s">
        <v>153</v>
      </c>
      <c r="F42" s="37" t="s">
        <v>801</v>
      </c>
      <c r="G42" s="74"/>
      <c r="H42" s="74">
        <v>2</v>
      </c>
      <c r="I42" s="74">
        <f t="shared" si="0"/>
        <v>2</v>
      </c>
      <c r="J42" s="74"/>
      <c r="K42" s="74" t="s">
        <v>594</v>
      </c>
      <c r="L42" s="37"/>
      <c r="M42" s="36">
        <v>43889</v>
      </c>
      <c r="N42" s="100">
        <v>43903</v>
      </c>
    </row>
    <row r="43" spans="2:14">
      <c r="B43" s="361"/>
      <c r="C43" s="358"/>
      <c r="D43" s="74" t="s">
        <v>623</v>
      </c>
      <c r="E43" s="74" t="s">
        <v>154</v>
      </c>
      <c r="F43" s="37" t="s">
        <v>802</v>
      </c>
      <c r="G43" s="74"/>
      <c r="H43" s="74">
        <v>2</v>
      </c>
      <c r="I43" s="74">
        <f t="shared" si="0"/>
        <v>2</v>
      </c>
      <c r="J43" s="74"/>
      <c r="K43" s="74" t="s">
        <v>594</v>
      </c>
      <c r="L43" s="37"/>
      <c r="M43" s="36">
        <v>43889</v>
      </c>
      <c r="N43" s="100">
        <v>43903</v>
      </c>
    </row>
    <row r="44" spans="2:14">
      <c r="B44" s="361"/>
      <c r="C44" s="358"/>
      <c r="D44" s="74" t="s">
        <v>623</v>
      </c>
      <c r="E44" s="74" t="s">
        <v>155</v>
      </c>
      <c r="F44" s="74" t="s">
        <v>803</v>
      </c>
      <c r="G44" s="74"/>
      <c r="H44" s="74">
        <v>1</v>
      </c>
      <c r="I44" s="74">
        <f t="shared" si="0"/>
        <v>1</v>
      </c>
      <c r="J44" s="74"/>
      <c r="K44" s="74" t="s">
        <v>594</v>
      </c>
      <c r="L44" s="37"/>
      <c r="M44" s="36">
        <v>43889</v>
      </c>
      <c r="N44" s="100">
        <v>43903</v>
      </c>
    </row>
    <row r="45" spans="2:14">
      <c r="B45" s="361"/>
      <c r="C45" s="358"/>
      <c r="D45" s="74" t="s">
        <v>623</v>
      </c>
      <c r="E45" s="74" t="s">
        <v>156</v>
      </c>
      <c r="F45" s="74" t="s">
        <v>804</v>
      </c>
      <c r="G45" s="74"/>
      <c r="H45" s="74">
        <v>1</v>
      </c>
      <c r="I45" s="74">
        <f t="shared" si="0"/>
        <v>1</v>
      </c>
      <c r="J45" s="74"/>
      <c r="K45" s="74" t="s">
        <v>594</v>
      </c>
      <c r="L45" s="74"/>
      <c r="M45" s="36">
        <v>43889</v>
      </c>
      <c r="N45" s="100">
        <v>43903</v>
      </c>
    </row>
    <row r="46" spans="2:14">
      <c r="B46" s="361"/>
      <c r="C46" s="358"/>
      <c r="D46" s="74" t="s">
        <v>623</v>
      </c>
      <c r="E46" s="74" t="s">
        <v>48</v>
      </c>
      <c r="F46" s="74" t="s">
        <v>691</v>
      </c>
      <c r="G46" s="74"/>
      <c r="H46" s="74">
        <v>1</v>
      </c>
      <c r="I46" s="74">
        <f t="shared" si="0"/>
        <v>1</v>
      </c>
      <c r="J46" s="74"/>
      <c r="K46" s="74" t="s">
        <v>594</v>
      </c>
      <c r="L46" s="74"/>
      <c r="M46" s="36">
        <v>43889</v>
      </c>
      <c r="N46" s="100">
        <v>43903</v>
      </c>
    </row>
    <row r="47" spans="2:14">
      <c r="B47" s="361"/>
      <c r="C47" s="358"/>
      <c r="D47" s="74" t="s">
        <v>623</v>
      </c>
      <c r="E47" s="74" t="s">
        <v>157</v>
      </c>
      <c r="F47" s="74" t="s">
        <v>805</v>
      </c>
      <c r="G47" s="74"/>
      <c r="H47" s="74">
        <v>2</v>
      </c>
      <c r="I47" s="74">
        <f t="shared" si="0"/>
        <v>2</v>
      </c>
      <c r="J47" s="74"/>
      <c r="K47" s="74" t="s">
        <v>594</v>
      </c>
      <c r="L47" s="74"/>
      <c r="M47" s="36">
        <v>43889</v>
      </c>
      <c r="N47" s="100">
        <v>43903</v>
      </c>
    </row>
    <row r="48" spans="2:14">
      <c r="B48" s="361"/>
      <c r="C48" s="358"/>
      <c r="D48" s="74" t="s">
        <v>623</v>
      </c>
      <c r="E48" s="74" t="s">
        <v>158</v>
      </c>
      <c r="F48" s="74" t="s">
        <v>806</v>
      </c>
      <c r="G48" s="74"/>
      <c r="H48" s="74">
        <v>1</v>
      </c>
      <c r="I48" s="74">
        <f t="shared" si="0"/>
        <v>1</v>
      </c>
      <c r="J48" s="74"/>
      <c r="K48" s="74" t="s">
        <v>594</v>
      </c>
      <c r="L48" s="37" t="s">
        <v>619</v>
      </c>
      <c r="M48" s="36">
        <v>43889</v>
      </c>
      <c r="N48" s="100">
        <v>43902</v>
      </c>
    </row>
    <row r="49" spans="2:14">
      <c r="B49" s="361"/>
      <c r="C49" s="358"/>
      <c r="D49" s="74" t="s">
        <v>623</v>
      </c>
      <c r="E49" s="74" t="s">
        <v>159</v>
      </c>
      <c r="F49" s="74" t="s">
        <v>806</v>
      </c>
      <c r="G49" s="74"/>
      <c r="H49" s="74">
        <v>1</v>
      </c>
      <c r="I49" s="74">
        <f t="shared" si="0"/>
        <v>1</v>
      </c>
      <c r="J49" s="74"/>
      <c r="K49" s="74" t="s">
        <v>594</v>
      </c>
      <c r="L49" s="37" t="s">
        <v>619</v>
      </c>
      <c r="M49" s="36">
        <v>43889</v>
      </c>
      <c r="N49" s="100">
        <v>43902</v>
      </c>
    </row>
    <row r="50" spans="2:14">
      <c r="B50" s="361"/>
      <c r="C50" s="358"/>
      <c r="D50" s="74" t="s">
        <v>623</v>
      </c>
      <c r="E50" s="74" t="s">
        <v>91</v>
      </c>
      <c r="F50" s="74" t="s">
        <v>807</v>
      </c>
      <c r="G50" s="74"/>
      <c r="H50" s="74">
        <v>2</v>
      </c>
      <c r="I50" s="74">
        <f t="shared" si="0"/>
        <v>2</v>
      </c>
      <c r="J50" s="74"/>
      <c r="K50" s="74" t="s">
        <v>594</v>
      </c>
      <c r="L50" s="37"/>
      <c r="M50" s="36">
        <v>43889</v>
      </c>
      <c r="N50" s="100">
        <v>43903</v>
      </c>
    </row>
    <row r="51" spans="2:14">
      <c r="B51" s="361"/>
      <c r="C51" s="358"/>
      <c r="D51" s="74" t="s">
        <v>623</v>
      </c>
      <c r="E51" s="74" t="s">
        <v>160</v>
      </c>
      <c r="F51" s="37" t="s">
        <v>979</v>
      </c>
      <c r="G51" s="74"/>
      <c r="H51" s="74">
        <v>2</v>
      </c>
      <c r="I51" s="74">
        <f t="shared" si="0"/>
        <v>2</v>
      </c>
      <c r="J51" s="74"/>
      <c r="K51" s="74" t="s">
        <v>594</v>
      </c>
      <c r="L51" s="37"/>
      <c r="M51" s="36">
        <v>43889</v>
      </c>
      <c r="N51" s="100">
        <v>43903</v>
      </c>
    </row>
    <row r="52" spans="2:14">
      <c r="B52" s="361"/>
      <c r="C52" s="358"/>
      <c r="D52" s="74" t="s">
        <v>623</v>
      </c>
      <c r="E52" s="74" t="s">
        <v>161</v>
      </c>
      <c r="F52" s="74" t="s">
        <v>980</v>
      </c>
      <c r="G52" s="74"/>
      <c r="H52" s="74">
        <v>1</v>
      </c>
      <c r="I52" s="74">
        <f t="shared" si="0"/>
        <v>1</v>
      </c>
      <c r="J52" s="74"/>
      <c r="K52" s="74" t="s">
        <v>594</v>
      </c>
      <c r="L52" s="37" t="s">
        <v>619</v>
      </c>
      <c r="M52" s="36">
        <v>43889</v>
      </c>
      <c r="N52" s="100">
        <v>43902</v>
      </c>
    </row>
    <row r="53" spans="2:14">
      <c r="B53" s="361"/>
      <c r="C53" s="358"/>
      <c r="D53" s="39" t="s">
        <v>623</v>
      </c>
      <c r="E53" s="74" t="s">
        <v>162</v>
      </c>
      <c r="F53" s="74" t="s">
        <v>981</v>
      </c>
      <c r="G53" s="74"/>
      <c r="H53" s="74">
        <v>1</v>
      </c>
      <c r="I53" s="74">
        <f t="shared" si="0"/>
        <v>1</v>
      </c>
      <c r="J53" s="74"/>
      <c r="K53" s="37" t="s">
        <v>594</v>
      </c>
      <c r="L53" s="37" t="s">
        <v>619</v>
      </c>
      <c r="M53" s="36">
        <v>43889</v>
      </c>
      <c r="N53" s="100">
        <v>43902</v>
      </c>
    </row>
    <row r="54" spans="2:14">
      <c r="B54" s="361"/>
      <c r="C54" s="358"/>
      <c r="D54" s="39" t="s">
        <v>623</v>
      </c>
      <c r="E54" s="74" t="s">
        <v>118</v>
      </c>
      <c r="F54" s="74" t="s">
        <v>981</v>
      </c>
      <c r="G54" s="74"/>
      <c r="H54" s="74">
        <v>1</v>
      </c>
      <c r="I54" s="74">
        <f t="shared" si="0"/>
        <v>1</v>
      </c>
      <c r="J54" s="74"/>
      <c r="K54" s="37" t="s">
        <v>594</v>
      </c>
      <c r="L54" s="37" t="s">
        <v>619</v>
      </c>
      <c r="M54" s="36">
        <v>43889</v>
      </c>
      <c r="N54" s="100">
        <v>43902</v>
      </c>
    </row>
    <row r="55" spans="2:14">
      <c r="B55" s="361"/>
      <c r="C55" s="358"/>
      <c r="D55" s="39" t="s">
        <v>623</v>
      </c>
      <c r="E55" s="74" t="s">
        <v>53</v>
      </c>
      <c r="F55" s="74" t="s">
        <v>982</v>
      </c>
      <c r="G55" s="74"/>
      <c r="H55" s="74">
        <v>1</v>
      </c>
      <c r="I55" s="74">
        <f t="shared" si="0"/>
        <v>1</v>
      </c>
      <c r="J55" s="74"/>
      <c r="K55" s="37" t="s">
        <v>594</v>
      </c>
      <c r="L55" s="37" t="s">
        <v>619</v>
      </c>
      <c r="M55" s="36">
        <v>43889</v>
      </c>
      <c r="N55" s="100">
        <v>43902</v>
      </c>
    </row>
    <row r="56" spans="2:14">
      <c r="B56" s="361"/>
      <c r="C56" s="358"/>
      <c r="D56" s="39" t="s">
        <v>623</v>
      </c>
      <c r="E56" s="74" t="s">
        <v>163</v>
      </c>
      <c r="F56" s="74" t="s">
        <v>982</v>
      </c>
      <c r="G56" s="74"/>
      <c r="H56" s="74">
        <v>1</v>
      </c>
      <c r="I56" s="74">
        <f t="shared" si="0"/>
        <v>1</v>
      </c>
      <c r="J56" s="74"/>
      <c r="K56" s="37" t="s">
        <v>594</v>
      </c>
      <c r="L56" s="37" t="s">
        <v>619</v>
      </c>
      <c r="M56" s="36">
        <v>43889</v>
      </c>
      <c r="N56" s="100">
        <v>43902</v>
      </c>
    </row>
    <row r="57" spans="2:14">
      <c r="B57" s="361"/>
      <c r="C57" s="358"/>
      <c r="D57" s="39" t="s">
        <v>623</v>
      </c>
      <c r="E57" s="74" t="s">
        <v>164</v>
      </c>
      <c r="F57" s="74" t="s">
        <v>983</v>
      </c>
      <c r="G57" s="74"/>
      <c r="H57" s="74">
        <v>2</v>
      </c>
      <c r="I57" s="74">
        <f t="shared" si="0"/>
        <v>2</v>
      </c>
      <c r="J57" s="74"/>
      <c r="K57" s="37" t="s">
        <v>594</v>
      </c>
      <c r="L57" s="37" t="s">
        <v>619</v>
      </c>
      <c r="M57" s="36">
        <v>43889</v>
      </c>
      <c r="N57" s="100">
        <v>43902</v>
      </c>
    </row>
    <row r="58" spans="2:14">
      <c r="B58" s="361"/>
      <c r="C58" s="358"/>
      <c r="D58" s="39" t="s">
        <v>623</v>
      </c>
      <c r="E58" s="74" t="s">
        <v>165</v>
      </c>
      <c r="F58" s="74" t="s">
        <v>984</v>
      </c>
      <c r="G58" s="74"/>
      <c r="H58" s="74">
        <v>1</v>
      </c>
      <c r="I58" s="74">
        <f t="shared" si="0"/>
        <v>1</v>
      </c>
      <c r="J58" s="74"/>
      <c r="K58" s="37" t="s">
        <v>594</v>
      </c>
      <c r="L58" s="37" t="s">
        <v>619</v>
      </c>
      <c r="M58" s="36">
        <v>43889</v>
      </c>
      <c r="N58" s="100">
        <v>43902</v>
      </c>
    </row>
    <row r="59" spans="2:14">
      <c r="B59" s="361"/>
      <c r="C59" s="358"/>
      <c r="D59" s="39" t="s">
        <v>623</v>
      </c>
      <c r="E59" s="74" t="s">
        <v>166</v>
      </c>
      <c r="F59" s="74" t="s">
        <v>985</v>
      </c>
      <c r="G59" s="74"/>
      <c r="H59" s="74">
        <v>1</v>
      </c>
      <c r="I59" s="74">
        <f t="shared" si="0"/>
        <v>1</v>
      </c>
      <c r="J59" s="74"/>
      <c r="K59" s="37" t="s">
        <v>594</v>
      </c>
      <c r="L59" s="37" t="s">
        <v>619</v>
      </c>
      <c r="M59" s="36">
        <v>43889</v>
      </c>
      <c r="N59" s="100">
        <v>43902</v>
      </c>
    </row>
    <row r="60" spans="2:14">
      <c r="B60" s="361"/>
      <c r="C60" s="358"/>
      <c r="D60" s="39" t="s">
        <v>623</v>
      </c>
      <c r="E60" s="74" t="s">
        <v>121</v>
      </c>
      <c r="F60" s="74" t="s">
        <v>986</v>
      </c>
      <c r="G60" s="74"/>
      <c r="H60" s="74">
        <v>1</v>
      </c>
      <c r="I60" s="74">
        <f t="shared" si="0"/>
        <v>1</v>
      </c>
      <c r="J60" s="74"/>
      <c r="K60" s="37" t="s">
        <v>594</v>
      </c>
      <c r="L60" s="37" t="s">
        <v>619</v>
      </c>
      <c r="M60" s="36">
        <v>43889</v>
      </c>
      <c r="N60" s="100">
        <v>43902</v>
      </c>
    </row>
    <row r="61" spans="2:14">
      <c r="B61" s="361"/>
      <c r="C61" s="358"/>
      <c r="D61" s="39" t="s">
        <v>623</v>
      </c>
      <c r="E61" s="74" t="s">
        <v>122</v>
      </c>
      <c r="F61" s="74" t="s">
        <v>987</v>
      </c>
      <c r="G61" s="74"/>
      <c r="H61" s="74">
        <v>1</v>
      </c>
      <c r="I61" s="74">
        <f t="shared" si="0"/>
        <v>1</v>
      </c>
      <c r="J61" s="74"/>
      <c r="K61" s="37" t="s">
        <v>594</v>
      </c>
      <c r="L61" s="37" t="s">
        <v>619</v>
      </c>
      <c r="M61" s="36">
        <v>43889</v>
      </c>
      <c r="N61" s="100">
        <v>43902</v>
      </c>
    </row>
    <row r="62" spans="2:14">
      <c r="B62" s="361"/>
      <c r="C62" s="358"/>
      <c r="D62" s="39" t="s">
        <v>623</v>
      </c>
      <c r="E62" s="74" t="s">
        <v>123</v>
      </c>
      <c r="F62" s="74" t="s">
        <v>987</v>
      </c>
      <c r="G62" s="74"/>
      <c r="H62" s="74">
        <v>1</v>
      </c>
      <c r="I62" s="74">
        <f t="shared" si="0"/>
        <v>1</v>
      </c>
      <c r="J62" s="74"/>
      <c r="K62" s="37" t="s">
        <v>594</v>
      </c>
      <c r="L62" s="37" t="s">
        <v>619</v>
      </c>
      <c r="M62" s="36">
        <v>43889</v>
      </c>
      <c r="N62" s="100">
        <v>43902</v>
      </c>
    </row>
    <row r="63" spans="2:14">
      <c r="B63" s="361"/>
      <c r="C63" s="358"/>
      <c r="D63" s="39" t="s">
        <v>623</v>
      </c>
      <c r="E63" s="74" t="s">
        <v>124</v>
      </c>
      <c r="F63" s="74" t="s">
        <v>988</v>
      </c>
      <c r="G63" s="74"/>
      <c r="H63" s="74">
        <v>2</v>
      </c>
      <c r="I63" s="74">
        <f t="shared" si="0"/>
        <v>2</v>
      </c>
      <c r="J63" s="74"/>
      <c r="K63" s="37" t="s">
        <v>594</v>
      </c>
      <c r="L63" s="37" t="s">
        <v>619</v>
      </c>
      <c r="M63" s="36">
        <v>43889</v>
      </c>
      <c r="N63" s="100">
        <v>43902</v>
      </c>
    </row>
    <row r="64" spans="2:14">
      <c r="B64" s="361"/>
      <c r="C64" s="358"/>
      <c r="D64" s="39" t="s">
        <v>623</v>
      </c>
      <c r="E64" s="74" t="s">
        <v>125</v>
      </c>
      <c r="F64" s="74" t="s">
        <v>989</v>
      </c>
      <c r="G64" s="74"/>
      <c r="H64" s="74">
        <v>1</v>
      </c>
      <c r="I64" s="74">
        <f t="shared" si="0"/>
        <v>1</v>
      </c>
      <c r="J64" s="74"/>
      <c r="K64" s="37" t="s">
        <v>594</v>
      </c>
      <c r="L64" s="37" t="s">
        <v>619</v>
      </c>
      <c r="M64" s="36">
        <v>43889</v>
      </c>
      <c r="N64" s="100">
        <v>43902</v>
      </c>
    </row>
    <row r="65" spans="2:14">
      <c r="B65" s="361"/>
      <c r="C65" s="358"/>
      <c r="D65" s="39" t="s">
        <v>623</v>
      </c>
      <c r="E65" s="74" t="s">
        <v>126</v>
      </c>
      <c r="F65" s="37" t="s">
        <v>758</v>
      </c>
      <c r="G65" s="74"/>
      <c r="H65" s="74">
        <v>1</v>
      </c>
      <c r="I65" s="74">
        <f t="shared" si="0"/>
        <v>1</v>
      </c>
      <c r="J65" s="74"/>
      <c r="K65" s="37" t="s">
        <v>594</v>
      </c>
      <c r="L65" s="37"/>
      <c r="M65" s="36">
        <v>43889</v>
      </c>
      <c r="N65" s="100">
        <v>43903</v>
      </c>
    </row>
    <row r="66" spans="2:14">
      <c r="B66" s="361"/>
      <c r="C66" s="358"/>
      <c r="D66" s="39" t="s">
        <v>623</v>
      </c>
      <c r="E66" s="74" t="s">
        <v>127</v>
      </c>
      <c r="F66" s="37" t="s">
        <v>763</v>
      </c>
      <c r="G66" s="74"/>
      <c r="H66" s="74">
        <v>2</v>
      </c>
      <c r="I66" s="74">
        <f t="shared" si="0"/>
        <v>2</v>
      </c>
      <c r="J66" s="74"/>
      <c r="K66" s="37" t="s">
        <v>594</v>
      </c>
      <c r="L66" s="74"/>
      <c r="M66" s="36">
        <v>43889</v>
      </c>
      <c r="N66" s="100">
        <v>43903</v>
      </c>
    </row>
    <row r="67" spans="2:14">
      <c r="B67" s="361"/>
      <c r="C67" s="358"/>
      <c r="D67" s="39" t="s">
        <v>623</v>
      </c>
      <c r="E67" s="74" t="s">
        <v>128</v>
      </c>
      <c r="F67" s="37" t="s">
        <v>990</v>
      </c>
      <c r="G67" s="74"/>
      <c r="H67" s="74">
        <v>2</v>
      </c>
      <c r="I67" s="74">
        <f t="shared" si="0"/>
        <v>2</v>
      </c>
      <c r="J67" s="74"/>
      <c r="K67" s="37" t="s">
        <v>594</v>
      </c>
      <c r="L67" s="74"/>
      <c r="M67" s="36">
        <v>43889</v>
      </c>
      <c r="N67" s="100">
        <v>43903</v>
      </c>
    </row>
    <row r="68" spans="2:14">
      <c r="B68" s="361"/>
      <c r="C68" s="358"/>
      <c r="D68" s="39" t="s">
        <v>623</v>
      </c>
      <c r="E68" s="74" t="s">
        <v>129</v>
      </c>
      <c r="F68" s="74" t="s">
        <v>991</v>
      </c>
      <c r="G68" s="74"/>
      <c r="H68" s="74">
        <v>2</v>
      </c>
      <c r="I68" s="74">
        <f t="shared" si="0"/>
        <v>2</v>
      </c>
      <c r="J68" s="74"/>
      <c r="K68" s="37" t="s">
        <v>594</v>
      </c>
      <c r="L68" s="37" t="s">
        <v>619</v>
      </c>
      <c r="M68" s="36">
        <v>43889</v>
      </c>
      <c r="N68" s="100">
        <v>43902</v>
      </c>
    </row>
    <row r="69" spans="2:14">
      <c r="B69" s="361"/>
      <c r="C69" s="358"/>
      <c r="D69" s="39" t="s">
        <v>623</v>
      </c>
      <c r="E69" s="74" t="s">
        <v>130</v>
      </c>
      <c r="F69" s="74" t="s">
        <v>992</v>
      </c>
      <c r="G69" s="74"/>
      <c r="H69" s="74">
        <v>2</v>
      </c>
      <c r="I69" s="74">
        <f t="shared" si="0"/>
        <v>2</v>
      </c>
      <c r="J69" s="74"/>
      <c r="K69" s="37" t="s">
        <v>594</v>
      </c>
      <c r="L69" s="37" t="s">
        <v>619</v>
      </c>
      <c r="M69" s="36">
        <v>43889</v>
      </c>
      <c r="N69" s="100">
        <v>43902</v>
      </c>
    </row>
    <row r="70" spans="2:14">
      <c r="B70" s="361"/>
      <c r="C70" s="358"/>
      <c r="D70" s="39" t="s">
        <v>623</v>
      </c>
      <c r="E70" s="37" t="s">
        <v>102</v>
      </c>
      <c r="F70" s="37" t="s">
        <v>993</v>
      </c>
      <c r="G70" s="37"/>
      <c r="H70" s="37">
        <v>22</v>
      </c>
      <c r="I70" s="74">
        <f t="shared" si="0"/>
        <v>22</v>
      </c>
      <c r="J70" s="74"/>
      <c r="K70" s="37" t="s">
        <v>594</v>
      </c>
      <c r="L70" s="37"/>
      <c r="M70" s="36">
        <v>43889</v>
      </c>
      <c r="N70" s="100">
        <v>43903</v>
      </c>
    </row>
    <row r="71" spans="2:14">
      <c r="B71" s="361"/>
      <c r="C71" s="358"/>
      <c r="D71" s="39" t="s">
        <v>623</v>
      </c>
      <c r="E71" s="37" t="s">
        <v>167</v>
      </c>
      <c r="F71" s="74" t="s">
        <v>808</v>
      </c>
      <c r="G71" s="37"/>
      <c r="H71" s="37">
        <v>4</v>
      </c>
      <c r="I71" s="74">
        <f t="shared" si="0"/>
        <v>4</v>
      </c>
      <c r="J71" s="74"/>
      <c r="K71" s="37" t="s">
        <v>594</v>
      </c>
      <c r="L71" s="37"/>
      <c r="M71" s="36">
        <v>43889</v>
      </c>
      <c r="N71" s="100">
        <v>43903</v>
      </c>
    </row>
    <row r="72" spans="2:14">
      <c r="B72" s="361"/>
      <c r="C72" s="358"/>
      <c r="D72" s="39" t="s">
        <v>623</v>
      </c>
      <c r="E72" s="37" t="s">
        <v>168</v>
      </c>
      <c r="F72" s="37" t="s">
        <v>994</v>
      </c>
      <c r="G72" s="37"/>
      <c r="H72" s="37">
        <v>2</v>
      </c>
      <c r="I72" s="74">
        <f t="shared" si="0"/>
        <v>2</v>
      </c>
      <c r="J72" s="74"/>
      <c r="K72" s="37" t="s">
        <v>594</v>
      </c>
      <c r="L72" s="37"/>
      <c r="M72" s="36">
        <v>43889</v>
      </c>
      <c r="N72" s="100">
        <v>43903</v>
      </c>
    </row>
    <row r="73" spans="2:14">
      <c r="B73" s="361"/>
      <c r="C73" s="358"/>
      <c r="D73" s="39" t="s">
        <v>623</v>
      </c>
      <c r="E73" s="37" t="s">
        <v>169</v>
      </c>
      <c r="F73" s="74" t="s">
        <v>995</v>
      </c>
      <c r="G73" s="37"/>
      <c r="H73" s="37">
        <v>2</v>
      </c>
      <c r="I73" s="74">
        <f t="shared" si="0"/>
        <v>2</v>
      </c>
      <c r="J73" s="74"/>
      <c r="K73" s="37" t="s">
        <v>594</v>
      </c>
      <c r="L73" s="37"/>
      <c r="M73" s="36">
        <v>43889</v>
      </c>
      <c r="N73" s="100">
        <v>43903</v>
      </c>
    </row>
    <row r="74" spans="2:14">
      <c r="B74" s="361"/>
      <c r="C74" s="358"/>
      <c r="D74" s="39" t="s">
        <v>623</v>
      </c>
      <c r="E74" s="37" t="s">
        <v>170</v>
      </c>
      <c r="F74" s="74" t="s">
        <v>809</v>
      </c>
      <c r="G74" s="37"/>
      <c r="H74" s="37">
        <v>2</v>
      </c>
      <c r="I74" s="74">
        <f t="shared" si="0"/>
        <v>2</v>
      </c>
      <c r="J74" s="74"/>
      <c r="K74" s="37" t="s">
        <v>594</v>
      </c>
      <c r="L74" s="37"/>
      <c r="M74" s="36">
        <v>43889</v>
      </c>
      <c r="N74" s="100">
        <v>43903</v>
      </c>
    </row>
    <row r="75" spans="2:14">
      <c r="B75" s="361"/>
      <c r="C75" s="358"/>
      <c r="D75" s="39" t="s">
        <v>623</v>
      </c>
      <c r="E75" s="74" t="s">
        <v>848</v>
      </c>
      <c r="F75" s="74" t="s">
        <v>849</v>
      </c>
      <c r="G75" s="74"/>
      <c r="H75" s="74">
        <v>4</v>
      </c>
      <c r="I75" s="74">
        <f t="shared" si="0"/>
        <v>4</v>
      </c>
      <c r="J75" s="74"/>
      <c r="K75" s="37" t="s">
        <v>594</v>
      </c>
      <c r="L75" s="37" t="s">
        <v>619</v>
      </c>
      <c r="M75" s="36">
        <v>43889</v>
      </c>
      <c r="N75" s="100">
        <v>43902</v>
      </c>
    </row>
    <row r="76" spans="2:14">
      <c r="B76" s="361"/>
      <c r="C76" s="358"/>
      <c r="D76" s="39" t="s">
        <v>623</v>
      </c>
      <c r="E76" s="74" t="s">
        <v>171</v>
      </c>
      <c r="F76" s="74" t="s">
        <v>996</v>
      </c>
      <c r="G76" s="74"/>
      <c r="H76" s="74">
        <v>2</v>
      </c>
      <c r="I76" s="74">
        <f t="shared" si="0"/>
        <v>2</v>
      </c>
      <c r="J76" s="74"/>
      <c r="K76" s="37" t="s">
        <v>594</v>
      </c>
      <c r="L76" s="37" t="s">
        <v>619</v>
      </c>
      <c r="M76" s="36">
        <v>43889</v>
      </c>
      <c r="N76" s="100">
        <v>43902</v>
      </c>
    </row>
    <row r="77" spans="2:14">
      <c r="B77" s="361"/>
      <c r="C77" s="358"/>
      <c r="D77" s="39" t="s">
        <v>623</v>
      </c>
      <c r="E77" s="74" t="s">
        <v>57</v>
      </c>
      <c r="F77" s="74" t="s">
        <v>711</v>
      </c>
      <c r="G77" s="74"/>
      <c r="H77" s="74">
        <v>3</v>
      </c>
      <c r="I77" s="74">
        <f t="shared" ref="I77:I202" si="2">H77</f>
        <v>3</v>
      </c>
      <c r="J77" s="74"/>
      <c r="K77" s="37" t="s">
        <v>594</v>
      </c>
      <c r="L77" s="37" t="s">
        <v>619</v>
      </c>
      <c r="M77" s="36">
        <v>43889</v>
      </c>
      <c r="N77" s="100">
        <v>43902</v>
      </c>
    </row>
    <row r="78" spans="2:14">
      <c r="B78" s="361"/>
      <c r="C78" s="358"/>
      <c r="D78" s="39" t="s">
        <v>623</v>
      </c>
      <c r="E78" s="37" t="s">
        <v>49</v>
      </c>
      <c r="F78" s="74" t="s">
        <v>692</v>
      </c>
      <c r="G78" s="37"/>
      <c r="H78" s="37">
        <v>1</v>
      </c>
      <c r="I78" s="74">
        <f t="shared" si="2"/>
        <v>1</v>
      </c>
      <c r="J78" s="74"/>
      <c r="K78" s="37" t="s">
        <v>594</v>
      </c>
      <c r="L78" s="37" t="s">
        <v>619</v>
      </c>
      <c r="M78" s="36">
        <v>43889</v>
      </c>
      <c r="N78" s="100">
        <v>43902</v>
      </c>
    </row>
    <row r="79" spans="2:14">
      <c r="B79" s="361"/>
      <c r="C79" s="358"/>
      <c r="D79" s="39" t="s">
        <v>623</v>
      </c>
      <c r="E79" s="37" t="s">
        <v>50</v>
      </c>
      <c r="F79" s="74" t="s">
        <v>693</v>
      </c>
      <c r="G79" s="37"/>
      <c r="H79" s="37">
        <v>3</v>
      </c>
      <c r="I79" s="74">
        <f t="shared" si="2"/>
        <v>3</v>
      </c>
      <c r="J79" s="74"/>
      <c r="K79" s="37" t="s">
        <v>594</v>
      </c>
      <c r="L79" s="37" t="s">
        <v>619</v>
      </c>
      <c r="M79" s="36">
        <v>43889</v>
      </c>
      <c r="N79" s="100">
        <v>43902</v>
      </c>
    </row>
    <row r="80" spans="2:14">
      <c r="B80" s="361"/>
      <c r="C80" s="358"/>
      <c r="D80" s="39" t="s">
        <v>623</v>
      </c>
      <c r="E80" s="37" t="s">
        <v>810</v>
      </c>
      <c r="F80" s="74" t="s">
        <v>811</v>
      </c>
      <c r="G80" s="37"/>
      <c r="H80" s="37">
        <v>2</v>
      </c>
      <c r="I80" s="74">
        <f t="shared" si="2"/>
        <v>2</v>
      </c>
      <c r="J80" s="74"/>
      <c r="K80" s="37" t="s">
        <v>594</v>
      </c>
      <c r="L80" s="37" t="s">
        <v>619</v>
      </c>
      <c r="M80" s="36">
        <v>43889</v>
      </c>
      <c r="N80" s="100">
        <v>43902</v>
      </c>
    </row>
    <row r="81" spans="2:14">
      <c r="B81" s="361"/>
      <c r="C81" s="358"/>
      <c r="D81" s="39" t="s">
        <v>623</v>
      </c>
      <c r="E81" s="37" t="s">
        <v>172</v>
      </c>
      <c r="F81" s="74" t="s">
        <v>812</v>
      </c>
      <c r="G81" s="37"/>
      <c r="H81" s="37">
        <v>3</v>
      </c>
      <c r="I81" s="74">
        <f t="shared" si="2"/>
        <v>3</v>
      </c>
      <c r="J81" s="74"/>
      <c r="K81" s="37" t="s">
        <v>594</v>
      </c>
      <c r="L81" s="37" t="s">
        <v>619</v>
      </c>
      <c r="M81" s="36">
        <v>43889</v>
      </c>
      <c r="N81" s="100">
        <v>43902</v>
      </c>
    </row>
    <row r="82" spans="2:14">
      <c r="B82" s="361"/>
      <c r="C82" s="358"/>
      <c r="D82" s="39" t="s">
        <v>623</v>
      </c>
      <c r="E82" s="37" t="s">
        <v>813</v>
      </c>
      <c r="F82" s="74" t="s">
        <v>997</v>
      </c>
      <c r="G82" s="37"/>
      <c r="H82" s="37">
        <v>1</v>
      </c>
      <c r="I82" s="74">
        <f t="shared" si="2"/>
        <v>1</v>
      </c>
      <c r="J82" s="74"/>
      <c r="K82" s="37" t="s">
        <v>594</v>
      </c>
      <c r="L82" s="37" t="s">
        <v>619</v>
      </c>
      <c r="M82" s="36">
        <v>43889</v>
      </c>
      <c r="N82" s="100">
        <v>43902</v>
      </c>
    </row>
    <row r="83" spans="2:14">
      <c r="B83" s="361"/>
      <c r="C83" s="358"/>
      <c r="D83" s="39" t="s">
        <v>623</v>
      </c>
      <c r="E83" s="37" t="s">
        <v>173</v>
      </c>
      <c r="F83" s="74" t="s">
        <v>997</v>
      </c>
      <c r="G83" s="37"/>
      <c r="H83" s="37">
        <v>1</v>
      </c>
      <c r="I83" s="74">
        <f t="shared" si="2"/>
        <v>1</v>
      </c>
      <c r="J83" s="74"/>
      <c r="K83" s="37" t="s">
        <v>594</v>
      </c>
      <c r="L83" s="37" t="s">
        <v>619</v>
      </c>
      <c r="M83" s="36">
        <v>43889</v>
      </c>
      <c r="N83" s="100">
        <v>43902</v>
      </c>
    </row>
    <row r="84" spans="2:14">
      <c r="B84" s="361"/>
      <c r="C84" s="358"/>
      <c r="D84" s="39" t="s">
        <v>623</v>
      </c>
      <c r="E84" s="37" t="s">
        <v>38</v>
      </c>
      <c r="F84" s="74" t="s">
        <v>636</v>
      </c>
      <c r="G84" s="37"/>
      <c r="H84" s="37">
        <v>2</v>
      </c>
      <c r="I84" s="74">
        <f t="shared" si="2"/>
        <v>2</v>
      </c>
      <c r="J84" s="74"/>
      <c r="K84" s="37" t="s">
        <v>594</v>
      </c>
      <c r="L84" s="37"/>
      <c r="M84" s="36">
        <v>43889</v>
      </c>
      <c r="N84" s="100">
        <v>43903</v>
      </c>
    </row>
    <row r="85" spans="2:14">
      <c r="B85" s="361"/>
      <c r="C85" s="358"/>
      <c r="D85" s="39" t="s">
        <v>623</v>
      </c>
      <c r="E85" s="37" t="s">
        <v>174</v>
      </c>
      <c r="F85" s="74" t="s">
        <v>998</v>
      </c>
      <c r="G85" s="37"/>
      <c r="H85" s="37">
        <v>2</v>
      </c>
      <c r="I85" s="74">
        <f t="shared" si="2"/>
        <v>2</v>
      </c>
      <c r="J85" s="74"/>
      <c r="K85" s="37" t="s">
        <v>594</v>
      </c>
      <c r="L85" s="37"/>
      <c r="M85" s="36">
        <v>43889</v>
      </c>
      <c r="N85" s="100">
        <v>43903</v>
      </c>
    </row>
    <row r="86" spans="2:14">
      <c r="B86" s="361"/>
      <c r="C86" s="358"/>
      <c r="D86" s="39"/>
      <c r="E86" s="88"/>
      <c r="F86" s="88"/>
      <c r="G86" s="37"/>
      <c r="H86" s="88"/>
      <c r="I86" s="88"/>
      <c r="J86" s="88"/>
      <c r="K86" s="88"/>
      <c r="L86" s="37"/>
      <c r="M86" s="35"/>
      <c r="N86" s="99"/>
    </row>
    <row r="87" spans="2:14">
      <c r="B87" s="361"/>
      <c r="C87" s="358"/>
      <c r="D87" s="39" t="s">
        <v>593</v>
      </c>
      <c r="E87" s="88" t="s">
        <v>732</v>
      </c>
      <c r="F87" s="88" t="s">
        <v>854</v>
      </c>
      <c r="G87" s="37" t="s">
        <v>734</v>
      </c>
      <c r="H87" s="88">
        <v>2</v>
      </c>
      <c r="I87" s="88">
        <f>H87</f>
        <v>2</v>
      </c>
      <c r="J87" s="88"/>
      <c r="K87" s="88" t="s">
        <v>594</v>
      </c>
      <c r="L87" s="37"/>
      <c r="M87" s="36">
        <v>43887</v>
      </c>
      <c r="N87" s="100">
        <v>43902</v>
      </c>
    </row>
    <row r="88" spans="2:14">
      <c r="B88" s="361"/>
      <c r="C88" s="358"/>
      <c r="D88" s="39" t="s">
        <v>593</v>
      </c>
      <c r="E88" s="88" t="s">
        <v>730</v>
      </c>
      <c r="F88" s="88" t="s">
        <v>999</v>
      </c>
      <c r="G88" s="37" t="s">
        <v>719</v>
      </c>
      <c r="H88" s="88">
        <v>1</v>
      </c>
      <c r="I88" s="88">
        <f t="shared" ref="I88:I119" si="3">H88</f>
        <v>1</v>
      </c>
      <c r="J88" s="88"/>
      <c r="K88" s="88" t="s">
        <v>594</v>
      </c>
      <c r="L88" s="37"/>
      <c r="M88" s="36">
        <v>43887</v>
      </c>
      <c r="N88" s="100">
        <v>43906</v>
      </c>
    </row>
    <row r="89" spans="2:14">
      <c r="B89" s="361"/>
      <c r="C89" s="358"/>
      <c r="D89" s="39" t="s">
        <v>593</v>
      </c>
      <c r="E89" s="88" t="s">
        <v>728</v>
      </c>
      <c r="F89" s="88" t="s">
        <v>814</v>
      </c>
      <c r="G89" s="37" t="s">
        <v>719</v>
      </c>
      <c r="H89" s="88">
        <v>6</v>
      </c>
      <c r="I89" s="88">
        <f t="shared" si="3"/>
        <v>6</v>
      </c>
      <c r="J89" s="88"/>
      <c r="K89" s="88" t="s">
        <v>594</v>
      </c>
      <c r="L89" s="37"/>
      <c r="M89" s="36">
        <v>43887</v>
      </c>
      <c r="N89" s="100">
        <v>43906</v>
      </c>
    </row>
    <row r="90" spans="2:14">
      <c r="B90" s="361"/>
      <c r="C90" s="358"/>
      <c r="D90" s="39" t="s">
        <v>593</v>
      </c>
      <c r="E90" s="88" t="s">
        <v>726</v>
      </c>
      <c r="F90" s="88" t="s">
        <v>727</v>
      </c>
      <c r="G90" s="37" t="s">
        <v>719</v>
      </c>
      <c r="H90" s="88">
        <v>2</v>
      </c>
      <c r="I90" s="88">
        <f t="shared" si="3"/>
        <v>2</v>
      </c>
      <c r="J90" s="88"/>
      <c r="K90" s="88" t="s">
        <v>594</v>
      </c>
      <c r="L90" s="37"/>
      <c r="M90" s="36">
        <v>43887</v>
      </c>
      <c r="N90" s="100">
        <v>43906</v>
      </c>
    </row>
    <row r="91" spans="2:14">
      <c r="B91" s="361"/>
      <c r="C91" s="358"/>
      <c r="D91" s="39" t="s">
        <v>593</v>
      </c>
      <c r="E91" s="88" t="s">
        <v>732</v>
      </c>
      <c r="F91" s="88" t="s">
        <v>815</v>
      </c>
      <c r="G91" s="37" t="s">
        <v>719</v>
      </c>
      <c r="H91" s="88">
        <v>2</v>
      </c>
      <c r="I91" s="88">
        <f t="shared" si="3"/>
        <v>2</v>
      </c>
      <c r="J91" s="88"/>
      <c r="K91" s="88" t="s">
        <v>594</v>
      </c>
      <c r="L91" s="37"/>
      <c r="M91" s="36">
        <v>43887</v>
      </c>
      <c r="N91" s="100">
        <v>43906</v>
      </c>
    </row>
    <row r="92" spans="2:14">
      <c r="B92" s="361"/>
      <c r="C92" s="358"/>
      <c r="D92" s="39" t="s">
        <v>593</v>
      </c>
      <c r="E92" s="88" t="s">
        <v>732</v>
      </c>
      <c r="F92" s="88" t="s">
        <v>816</v>
      </c>
      <c r="G92" s="37" t="s">
        <v>719</v>
      </c>
      <c r="H92" s="88">
        <v>2</v>
      </c>
      <c r="I92" s="88">
        <f t="shared" si="3"/>
        <v>2</v>
      </c>
      <c r="J92" s="88"/>
      <c r="K92" s="88" t="s">
        <v>594</v>
      </c>
      <c r="L92" s="37"/>
      <c r="M92" s="36">
        <v>43887</v>
      </c>
      <c r="N92" s="100">
        <v>43906</v>
      </c>
    </row>
    <row r="93" spans="2:14">
      <c r="B93" s="361"/>
      <c r="C93" s="358"/>
      <c r="D93" s="39" t="s">
        <v>593</v>
      </c>
      <c r="E93" s="88" t="s">
        <v>732</v>
      </c>
      <c r="F93" s="88" t="s">
        <v>817</v>
      </c>
      <c r="G93" s="37" t="s">
        <v>719</v>
      </c>
      <c r="H93" s="88">
        <v>2</v>
      </c>
      <c r="I93" s="88">
        <f t="shared" si="3"/>
        <v>2</v>
      </c>
      <c r="J93" s="88"/>
      <c r="K93" s="88" t="s">
        <v>594</v>
      </c>
      <c r="L93" s="37"/>
      <c r="M93" s="36">
        <v>43887</v>
      </c>
      <c r="N93" s="100">
        <v>43906</v>
      </c>
    </row>
    <row r="94" spans="2:14">
      <c r="B94" s="361"/>
      <c r="C94" s="358"/>
      <c r="D94" s="39" t="s">
        <v>593</v>
      </c>
      <c r="E94" s="48" t="s">
        <v>818</v>
      </c>
      <c r="F94" s="49" t="s">
        <v>819</v>
      </c>
      <c r="G94" s="50" t="s">
        <v>820</v>
      </c>
      <c r="H94" s="50">
        <v>18</v>
      </c>
      <c r="I94" s="88">
        <f t="shared" si="3"/>
        <v>18</v>
      </c>
      <c r="J94" s="88"/>
      <c r="K94" s="88" t="s">
        <v>594</v>
      </c>
      <c r="L94" s="37"/>
      <c r="M94" s="36">
        <v>43887</v>
      </c>
      <c r="N94" s="100">
        <v>43903</v>
      </c>
    </row>
    <row r="95" spans="2:14">
      <c r="B95" s="361"/>
      <c r="C95" s="358"/>
      <c r="D95" s="39" t="s">
        <v>593</v>
      </c>
      <c r="E95" s="48" t="s">
        <v>821</v>
      </c>
      <c r="F95" s="49" t="s">
        <v>175</v>
      </c>
      <c r="G95" s="50" t="s">
        <v>820</v>
      </c>
      <c r="H95" s="50">
        <v>8</v>
      </c>
      <c r="I95" s="88">
        <f t="shared" si="3"/>
        <v>8</v>
      </c>
      <c r="J95" s="88"/>
      <c r="K95" s="88" t="s">
        <v>594</v>
      </c>
      <c r="L95" s="37"/>
      <c r="M95" s="36">
        <v>43887</v>
      </c>
      <c r="N95" s="100">
        <v>43903</v>
      </c>
    </row>
    <row r="96" spans="2:14">
      <c r="B96" s="361"/>
      <c r="C96" s="358"/>
      <c r="D96" s="39" t="s">
        <v>593</v>
      </c>
      <c r="E96" s="48" t="s">
        <v>822</v>
      </c>
      <c r="F96" s="49" t="s">
        <v>823</v>
      </c>
      <c r="G96" s="50" t="s">
        <v>820</v>
      </c>
      <c r="H96" s="50">
        <v>22</v>
      </c>
      <c r="I96" s="88">
        <f t="shared" si="3"/>
        <v>22</v>
      </c>
      <c r="J96" s="88"/>
      <c r="K96" s="88" t="s">
        <v>594</v>
      </c>
      <c r="L96" s="37"/>
      <c r="M96" s="36">
        <v>43887</v>
      </c>
      <c r="N96" s="100">
        <v>43903</v>
      </c>
    </row>
    <row r="97" spans="2:14">
      <c r="B97" s="361"/>
      <c r="C97" s="358"/>
      <c r="D97" s="39" t="s">
        <v>593</v>
      </c>
      <c r="E97" s="48" t="s">
        <v>824</v>
      </c>
      <c r="F97" s="49" t="s">
        <v>176</v>
      </c>
      <c r="G97" s="50" t="s">
        <v>820</v>
      </c>
      <c r="H97" s="50">
        <v>2</v>
      </c>
      <c r="I97" s="88">
        <f t="shared" si="3"/>
        <v>2</v>
      </c>
      <c r="J97" s="88"/>
      <c r="K97" s="88" t="s">
        <v>594</v>
      </c>
      <c r="L97" s="37"/>
      <c r="M97" s="36">
        <v>43887</v>
      </c>
      <c r="N97" s="100">
        <v>43903</v>
      </c>
    </row>
    <row r="98" spans="2:14">
      <c r="B98" s="361"/>
      <c r="C98" s="358"/>
      <c r="D98" s="39" t="s">
        <v>593</v>
      </c>
      <c r="E98" s="48" t="s">
        <v>825</v>
      </c>
      <c r="F98" s="49" t="s">
        <v>177</v>
      </c>
      <c r="G98" s="50" t="s">
        <v>820</v>
      </c>
      <c r="H98" s="50">
        <v>2</v>
      </c>
      <c r="I98" s="88">
        <f t="shared" si="3"/>
        <v>2</v>
      </c>
      <c r="J98" s="88"/>
      <c r="K98" s="88" t="s">
        <v>594</v>
      </c>
      <c r="L98" s="37"/>
      <c r="M98" s="36">
        <v>43887</v>
      </c>
      <c r="N98" s="100">
        <v>43903</v>
      </c>
    </row>
    <row r="99" spans="2:14">
      <c r="B99" s="361"/>
      <c r="C99" s="358"/>
      <c r="D99" s="39" t="s">
        <v>593</v>
      </c>
      <c r="E99" s="48" t="s">
        <v>826</v>
      </c>
      <c r="F99" s="49" t="s">
        <v>827</v>
      </c>
      <c r="G99" s="50" t="s">
        <v>178</v>
      </c>
      <c r="H99" s="50">
        <v>1</v>
      </c>
      <c r="I99" s="88">
        <f t="shared" si="3"/>
        <v>1</v>
      </c>
      <c r="J99" s="88"/>
      <c r="K99" s="88" t="s">
        <v>594</v>
      </c>
      <c r="L99" s="37"/>
      <c r="M99" s="36">
        <v>43887</v>
      </c>
      <c r="N99" s="100">
        <v>43903</v>
      </c>
    </row>
    <row r="100" spans="2:14">
      <c r="B100" s="361"/>
      <c r="C100" s="358"/>
      <c r="D100" s="39" t="s">
        <v>593</v>
      </c>
      <c r="E100" s="48" t="s">
        <v>828</v>
      </c>
      <c r="F100" s="49" t="s">
        <v>829</v>
      </c>
      <c r="G100" s="50" t="s">
        <v>178</v>
      </c>
      <c r="H100" s="50">
        <v>6</v>
      </c>
      <c r="I100" s="88">
        <f t="shared" si="3"/>
        <v>6</v>
      </c>
      <c r="J100" s="88"/>
      <c r="K100" s="88" t="s">
        <v>594</v>
      </c>
      <c r="L100" s="37"/>
      <c r="M100" s="36">
        <v>43887</v>
      </c>
      <c r="N100" s="100">
        <v>43903</v>
      </c>
    </row>
    <row r="101" spans="2:14">
      <c r="B101" s="361"/>
      <c r="C101" s="358"/>
      <c r="D101" s="39" t="s">
        <v>593</v>
      </c>
      <c r="E101" s="48" t="s">
        <v>830</v>
      </c>
      <c r="F101" s="49" t="s">
        <v>179</v>
      </c>
      <c r="G101" s="50" t="s">
        <v>831</v>
      </c>
      <c r="H101" s="50">
        <v>2</v>
      </c>
      <c r="I101" s="88">
        <f t="shared" si="3"/>
        <v>2</v>
      </c>
      <c r="J101" s="88"/>
      <c r="K101" s="88" t="s">
        <v>594</v>
      </c>
      <c r="L101" s="37"/>
      <c r="M101" s="36">
        <v>43887</v>
      </c>
      <c r="N101" s="100">
        <v>43903</v>
      </c>
    </row>
    <row r="102" spans="2:14">
      <c r="B102" s="361"/>
      <c r="C102" s="358"/>
      <c r="D102" s="39" t="s">
        <v>593</v>
      </c>
      <c r="E102" s="48" t="s">
        <v>832</v>
      </c>
      <c r="F102" s="51" t="s">
        <v>833</v>
      </c>
      <c r="G102" s="50" t="s">
        <v>831</v>
      </c>
      <c r="H102" s="50">
        <v>4</v>
      </c>
      <c r="I102" s="88">
        <f t="shared" si="3"/>
        <v>4</v>
      </c>
      <c r="J102" s="88"/>
      <c r="K102" s="88" t="s">
        <v>594</v>
      </c>
      <c r="L102" s="37"/>
      <c r="M102" s="36">
        <v>43887</v>
      </c>
      <c r="N102" s="100">
        <v>43903</v>
      </c>
    </row>
    <row r="103" spans="2:14">
      <c r="B103" s="361"/>
      <c r="C103" s="358"/>
      <c r="D103" s="39" t="s">
        <v>593</v>
      </c>
      <c r="E103" s="48" t="s">
        <v>834</v>
      </c>
      <c r="F103" s="49" t="s">
        <v>835</v>
      </c>
      <c r="G103" s="50" t="s">
        <v>836</v>
      </c>
      <c r="H103" s="50">
        <v>1</v>
      </c>
      <c r="I103" s="88">
        <f t="shared" si="3"/>
        <v>1</v>
      </c>
      <c r="J103" s="88"/>
      <c r="K103" s="88" t="s">
        <v>594</v>
      </c>
      <c r="L103" s="37"/>
      <c r="M103" s="36">
        <v>43887</v>
      </c>
      <c r="N103" s="100">
        <v>43903</v>
      </c>
    </row>
    <row r="104" spans="2:14">
      <c r="B104" s="361"/>
      <c r="C104" s="358"/>
      <c r="D104" s="39" t="s">
        <v>593</v>
      </c>
      <c r="E104" s="48" t="s">
        <v>837</v>
      </c>
      <c r="F104" s="49" t="s">
        <v>838</v>
      </c>
      <c r="G104" s="50" t="s">
        <v>839</v>
      </c>
      <c r="H104" s="50">
        <v>1</v>
      </c>
      <c r="I104" s="88">
        <f t="shared" si="3"/>
        <v>1</v>
      </c>
      <c r="J104" s="88"/>
      <c r="K104" s="88" t="s">
        <v>594</v>
      </c>
      <c r="L104" s="37"/>
      <c r="M104" s="36">
        <v>43887</v>
      </c>
      <c r="N104" s="100">
        <v>43903</v>
      </c>
    </row>
    <row r="105" spans="2:14">
      <c r="B105" s="361"/>
      <c r="C105" s="358"/>
      <c r="D105" s="39" t="s">
        <v>593</v>
      </c>
      <c r="E105" s="48" t="s">
        <v>840</v>
      </c>
      <c r="F105" s="49" t="s">
        <v>841</v>
      </c>
      <c r="G105" s="50" t="s">
        <v>842</v>
      </c>
      <c r="H105" s="50">
        <v>2</v>
      </c>
      <c r="I105" s="88">
        <f t="shared" si="3"/>
        <v>2</v>
      </c>
      <c r="J105" s="88"/>
      <c r="K105" s="88" t="s">
        <v>594</v>
      </c>
      <c r="L105" s="37"/>
      <c r="M105" s="36">
        <v>43887</v>
      </c>
      <c r="N105" s="100">
        <v>43903</v>
      </c>
    </row>
    <row r="106" spans="2:14">
      <c r="B106" s="361"/>
      <c r="C106" s="358"/>
      <c r="D106" s="39" t="s">
        <v>593</v>
      </c>
      <c r="E106" s="48" t="s">
        <v>840</v>
      </c>
      <c r="F106" s="49" t="s">
        <v>843</v>
      </c>
      <c r="G106" s="50" t="s">
        <v>842</v>
      </c>
      <c r="H106" s="50">
        <v>1</v>
      </c>
      <c r="I106" s="88">
        <f t="shared" si="3"/>
        <v>1</v>
      </c>
      <c r="J106" s="88"/>
      <c r="K106" s="88" t="s">
        <v>594</v>
      </c>
      <c r="L106" s="37"/>
      <c r="M106" s="36">
        <v>43887</v>
      </c>
      <c r="N106" s="100">
        <v>43903</v>
      </c>
    </row>
    <row r="107" spans="2:14">
      <c r="B107" s="361"/>
      <c r="C107" s="358"/>
      <c r="D107" s="39" t="s">
        <v>593</v>
      </c>
      <c r="E107" s="48" t="s">
        <v>844</v>
      </c>
      <c r="F107" s="49" t="s">
        <v>180</v>
      </c>
      <c r="G107" s="50" t="s">
        <v>845</v>
      </c>
      <c r="H107" s="50">
        <v>1</v>
      </c>
      <c r="I107" s="88">
        <f t="shared" si="3"/>
        <v>1</v>
      </c>
      <c r="J107" s="88"/>
      <c r="K107" s="88" t="s">
        <v>594</v>
      </c>
      <c r="L107" s="37"/>
      <c r="M107" s="36">
        <v>43887</v>
      </c>
      <c r="N107" s="100">
        <v>43903</v>
      </c>
    </row>
    <row r="108" spans="2:14">
      <c r="B108" s="361"/>
      <c r="C108" s="358"/>
      <c r="D108" s="39" t="s">
        <v>593</v>
      </c>
      <c r="E108" s="52" t="s">
        <v>846</v>
      </c>
      <c r="F108" s="53" t="s">
        <v>1000</v>
      </c>
      <c r="G108" s="54" t="s">
        <v>1001</v>
      </c>
      <c r="H108" s="54">
        <v>2</v>
      </c>
      <c r="I108" s="88">
        <f t="shared" si="3"/>
        <v>2</v>
      </c>
      <c r="J108" s="88"/>
      <c r="K108" s="88" t="s">
        <v>594</v>
      </c>
      <c r="L108" s="37"/>
      <c r="M108" s="36">
        <v>43887</v>
      </c>
      <c r="N108" s="100">
        <v>43903</v>
      </c>
    </row>
    <row r="109" spans="2:14">
      <c r="B109" s="361"/>
      <c r="C109" s="358"/>
      <c r="D109" s="39" t="s">
        <v>593</v>
      </c>
      <c r="E109" s="52" t="s">
        <v>1002</v>
      </c>
      <c r="F109" s="53" t="s">
        <v>1003</v>
      </c>
      <c r="G109" s="54" t="s">
        <v>1001</v>
      </c>
      <c r="H109" s="54">
        <v>16</v>
      </c>
      <c r="I109" s="88">
        <f t="shared" si="3"/>
        <v>16</v>
      </c>
      <c r="J109" s="88"/>
      <c r="K109" s="88" t="s">
        <v>594</v>
      </c>
      <c r="L109" s="37"/>
      <c r="M109" s="36">
        <v>43887</v>
      </c>
      <c r="N109" s="100">
        <v>43903</v>
      </c>
    </row>
    <row r="110" spans="2:14">
      <c r="B110" s="361"/>
      <c r="C110" s="358"/>
      <c r="D110" s="39" t="s">
        <v>593</v>
      </c>
      <c r="E110" s="52" t="s">
        <v>1004</v>
      </c>
      <c r="F110" s="53" t="s">
        <v>666</v>
      </c>
      <c r="G110" s="54" t="s">
        <v>1001</v>
      </c>
      <c r="H110" s="54">
        <v>2</v>
      </c>
      <c r="I110" s="88">
        <f t="shared" si="3"/>
        <v>2</v>
      </c>
      <c r="J110" s="88"/>
      <c r="K110" s="88" t="s">
        <v>594</v>
      </c>
      <c r="L110" s="37"/>
      <c r="M110" s="36">
        <v>43887</v>
      </c>
      <c r="N110" s="100">
        <v>43903</v>
      </c>
    </row>
    <row r="111" spans="2:14">
      <c r="B111" s="361"/>
      <c r="C111" s="358"/>
      <c r="D111" s="39" t="s">
        <v>593</v>
      </c>
      <c r="E111" s="48" t="s">
        <v>1005</v>
      </c>
      <c r="F111" s="49" t="s">
        <v>1006</v>
      </c>
      <c r="G111" s="50" t="s">
        <v>820</v>
      </c>
      <c r="H111" s="50">
        <v>2</v>
      </c>
      <c r="I111" s="88">
        <f t="shared" si="3"/>
        <v>2</v>
      </c>
      <c r="J111" s="88"/>
      <c r="K111" s="88" t="s">
        <v>594</v>
      </c>
      <c r="L111" s="37"/>
      <c r="M111" s="36">
        <v>43887</v>
      </c>
      <c r="N111" s="100">
        <v>43903</v>
      </c>
    </row>
    <row r="112" spans="2:14">
      <c r="B112" s="361"/>
      <c r="C112" s="358"/>
      <c r="D112" s="39" t="s">
        <v>593</v>
      </c>
      <c r="E112" s="55" t="s">
        <v>181</v>
      </c>
      <c r="F112" s="56" t="s">
        <v>862</v>
      </c>
      <c r="G112" s="37" t="s">
        <v>719</v>
      </c>
      <c r="H112" s="57">
        <v>1</v>
      </c>
      <c r="I112" s="88">
        <f t="shared" si="3"/>
        <v>1</v>
      </c>
      <c r="J112" s="88"/>
      <c r="K112" s="88" t="s">
        <v>594</v>
      </c>
      <c r="L112" s="37"/>
      <c r="M112" s="36">
        <v>43887</v>
      </c>
      <c r="N112" s="100">
        <v>43906</v>
      </c>
    </row>
    <row r="113" spans="2:14">
      <c r="B113" s="361"/>
      <c r="C113" s="358"/>
      <c r="D113" s="39" t="s">
        <v>593</v>
      </c>
      <c r="E113" s="49" t="s">
        <v>873</v>
      </c>
      <c r="F113" s="49" t="s">
        <v>874</v>
      </c>
      <c r="G113" s="37" t="s">
        <v>719</v>
      </c>
      <c r="H113" s="50">
        <v>2</v>
      </c>
      <c r="I113" s="88">
        <f t="shared" si="3"/>
        <v>2</v>
      </c>
      <c r="J113" s="88"/>
      <c r="K113" s="88" t="s">
        <v>594</v>
      </c>
      <c r="L113" s="37"/>
      <c r="M113" s="36">
        <v>43887</v>
      </c>
      <c r="N113" s="100">
        <v>43906</v>
      </c>
    </row>
    <row r="114" spans="2:14">
      <c r="B114" s="361"/>
      <c r="C114" s="358"/>
      <c r="D114" s="39" t="s">
        <v>593</v>
      </c>
      <c r="E114" s="48" t="s">
        <v>863</v>
      </c>
      <c r="F114" s="49" t="s">
        <v>864</v>
      </c>
      <c r="G114" s="37" t="s">
        <v>719</v>
      </c>
      <c r="H114" s="50">
        <v>1</v>
      </c>
      <c r="I114" s="88">
        <f t="shared" si="3"/>
        <v>1</v>
      </c>
      <c r="J114" s="88"/>
      <c r="K114" s="88" t="s">
        <v>594</v>
      </c>
      <c r="L114" s="37"/>
      <c r="M114" s="36">
        <v>43887</v>
      </c>
      <c r="N114" s="100">
        <v>43906</v>
      </c>
    </row>
    <row r="115" spans="2:14">
      <c r="B115" s="361"/>
      <c r="C115" s="358"/>
      <c r="D115" s="39" t="s">
        <v>593</v>
      </c>
      <c r="E115" s="48" t="s">
        <v>865</v>
      </c>
      <c r="F115" s="49" t="s">
        <v>866</v>
      </c>
      <c r="G115" s="37" t="s">
        <v>719</v>
      </c>
      <c r="H115" s="50">
        <v>1</v>
      </c>
      <c r="I115" s="88">
        <f t="shared" si="3"/>
        <v>1</v>
      </c>
      <c r="J115" s="88"/>
      <c r="K115" s="88" t="s">
        <v>594</v>
      </c>
      <c r="L115" s="37"/>
      <c r="M115" s="36">
        <v>43887</v>
      </c>
      <c r="N115" s="100">
        <v>43906</v>
      </c>
    </row>
    <row r="116" spans="2:14">
      <c r="B116" s="361"/>
      <c r="C116" s="358"/>
      <c r="D116" s="39" t="s">
        <v>593</v>
      </c>
      <c r="E116" s="37" t="s">
        <v>679</v>
      </c>
      <c r="F116" s="42" t="s">
        <v>115</v>
      </c>
      <c r="G116" s="37" t="s">
        <v>681</v>
      </c>
      <c r="H116" s="37">
        <v>1</v>
      </c>
      <c r="I116" s="37">
        <f t="shared" si="3"/>
        <v>1</v>
      </c>
      <c r="J116" s="37"/>
      <c r="K116" s="37" t="s">
        <v>594</v>
      </c>
      <c r="L116" s="37"/>
      <c r="M116" s="36">
        <v>43887</v>
      </c>
      <c r="N116" s="100">
        <v>43906</v>
      </c>
    </row>
    <row r="117" spans="2:14">
      <c r="B117" s="361"/>
      <c r="C117" s="358"/>
      <c r="D117" s="39" t="s">
        <v>593</v>
      </c>
      <c r="E117" s="48" t="s">
        <v>682</v>
      </c>
      <c r="F117" s="49" t="s">
        <v>683</v>
      </c>
      <c r="G117" s="37" t="s">
        <v>684</v>
      </c>
      <c r="H117" s="50">
        <v>1</v>
      </c>
      <c r="I117" s="88">
        <f t="shared" si="3"/>
        <v>1</v>
      </c>
      <c r="J117" s="88"/>
      <c r="K117" s="88" t="s">
        <v>594</v>
      </c>
      <c r="L117" s="37"/>
      <c r="M117" s="36">
        <v>43887</v>
      </c>
      <c r="N117" s="100">
        <v>43903</v>
      </c>
    </row>
    <row r="118" spans="2:14">
      <c r="B118" s="361"/>
      <c r="C118" s="358"/>
      <c r="D118" s="39" t="s">
        <v>593</v>
      </c>
      <c r="E118" s="48" t="s">
        <v>685</v>
      </c>
      <c r="F118" s="49" t="s">
        <v>686</v>
      </c>
      <c r="G118" s="37" t="s">
        <v>687</v>
      </c>
      <c r="H118" s="50">
        <v>1</v>
      </c>
      <c r="I118" s="88">
        <f t="shared" si="3"/>
        <v>1</v>
      </c>
      <c r="J118" s="88"/>
      <c r="K118" s="88" t="s">
        <v>594</v>
      </c>
      <c r="L118" s="37"/>
      <c r="M118" s="36">
        <v>43887</v>
      </c>
      <c r="N118" s="100">
        <v>43921</v>
      </c>
    </row>
    <row r="119" spans="2:14">
      <c r="B119" s="361"/>
      <c r="C119" s="358"/>
      <c r="D119" s="39" t="s">
        <v>593</v>
      </c>
      <c r="E119" s="48" t="s">
        <v>688</v>
      </c>
      <c r="F119" s="49" t="s">
        <v>1007</v>
      </c>
      <c r="G119" s="37" t="s">
        <v>690</v>
      </c>
      <c r="H119" s="50">
        <v>1</v>
      </c>
      <c r="I119" s="88">
        <f t="shared" si="3"/>
        <v>1</v>
      </c>
      <c r="J119" s="88"/>
      <c r="K119" s="88" t="s">
        <v>594</v>
      </c>
      <c r="L119" s="37"/>
      <c r="M119" s="35">
        <v>43892</v>
      </c>
      <c r="N119" s="100">
        <v>43908</v>
      </c>
    </row>
    <row r="120" spans="2:14">
      <c r="B120" s="361"/>
      <c r="C120" s="358"/>
      <c r="D120" s="39"/>
      <c r="E120" s="37"/>
      <c r="F120" s="74"/>
      <c r="G120" s="37"/>
      <c r="H120" s="37"/>
      <c r="I120" s="74"/>
      <c r="J120" s="74"/>
      <c r="K120" s="37"/>
      <c r="L120" s="37"/>
      <c r="M120" s="35"/>
      <c r="N120" s="99"/>
    </row>
    <row r="121" spans="2:14">
      <c r="B121" s="361"/>
      <c r="C121" s="72"/>
      <c r="D121" s="39"/>
      <c r="E121" s="37"/>
      <c r="F121" s="74"/>
      <c r="G121" s="37"/>
      <c r="H121" s="37"/>
      <c r="I121" s="74"/>
      <c r="J121" s="74"/>
      <c r="K121" s="37"/>
      <c r="L121" s="37"/>
      <c r="M121" s="35"/>
      <c r="N121" s="99"/>
    </row>
    <row r="122" spans="2:14">
      <c r="B122" s="361"/>
      <c r="C122" s="359" t="s">
        <v>921</v>
      </c>
      <c r="D122" s="39" t="s">
        <v>623</v>
      </c>
      <c r="E122" s="37" t="s">
        <v>182</v>
      </c>
      <c r="F122" s="74" t="s">
        <v>1008</v>
      </c>
      <c r="G122" s="37"/>
      <c r="H122" s="37">
        <v>1</v>
      </c>
      <c r="I122" s="74">
        <f t="shared" si="2"/>
        <v>1</v>
      </c>
      <c r="J122" s="74"/>
      <c r="K122" s="37" t="s">
        <v>594</v>
      </c>
      <c r="L122" s="37" t="s">
        <v>619</v>
      </c>
      <c r="M122" s="36">
        <v>43889</v>
      </c>
      <c r="N122" s="100">
        <v>43902</v>
      </c>
    </row>
    <row r="123" spans="2:14">
      <c r="B123" s="361"/>
      <c r="C123" s="359"/>
      <c r="D123" s="39" t="s">
        <v>623</v>
      </c>
      <c r="E123" s="37" t="s">
        <v>1009</v>
      </c>
      <c r="F123" s="74" t="s">
        <v>1010</v>
      </c>
      <c r="G123" s="37"/>
      <c r="H123" s="37">
        <v>1</v>
      </c>
      <c r="I123" s="74">
        <f t="shared" si="2"/>
        <v>1</v>
      </c>
      <c r="J123" s="74"/>
      <c r="K123" s="37" t="s">
        <v>594</v>
      </c>
      <c r="L123" s="37" t="s">
        <v>619</v>
      </c>
      <c r="M123" s="36">
        <v>43889</v>
      </c>
      <c r="N123" s="100">
        <v>43902</v>
      </c>
    </row>
    <row r="124" spans="2:14">
      <c r="B124" s="361"/>
      <c r="C124" s="359"/>
      <c r="D124" s="39" t="s">
        <v>623</v>
      </c>
      <c r="E124" s="37" t="s">
        <v>183</v>
      </c>
      <c r="F124" s="74" t="s">
        <v>1011</v>
      </c>
      <c r="G124" s="37"/>
      <c r="H124" s="37">
        <v>1</v>
      </c>
      <c r="I124" s="74">
        <f t="shared" si="2"/>
        <v>1</v>
      </c>
      <c r="J124" s="74"/>
      <c r="K124" s="37" t="s">
        <v>594</v>
      </c>
      <c r="L124" s="37" t="s">
        <v>619</v>
      </c>
      <c r="M124" s="36">
        <v>43889</v>
      </c>
      <c r="N124" s="100">
        <v>43902</v>
      </c>
    </row>
    <row r="125" spans="2:14">
      <c r="B125" s="361"/>
      <c r="C125" s="359"/>
      <c r="D125" s="39" t="s">
        <v>623</v>
      </c>
      <c r="E125" s="37" t="s">
        <v>184</v>
      </c>
      <c r="F125" s="74" t="s">
        <v>1012</v>
      </c>
      <c r="G125" s="37"/>
      <c r="H125" s="37">
        <v>1</v>
      </c>
      <c r="I125" s="74">
        <f t="shared" si="2"/>
        <v>1</v>
      </c>
      <c r="J125" s="74"/>
      <c r="K125" s="37" t="s">
        <v>594</v>
      </c>
      <c r="L125" s="37" t="s">
        <v>619</v>
      </c>
      <c r="M125" s="36">
        <v>43889</v>
      </c>
      <c r="N125" s="100">
        <v>43902</v>
      </c>
    </row>
    <row r="126" spans="2:14">
      <c r="B126" s="361"/>
      <c r="C126" s="359"/>
      <c r="D126" s="39" t="s">
        <v>623</v>
      </c>
      <c r="E126" s="37" t="s">
        <v>1013</v>
      </c>
      <c r="F126" s="74" t="s">
        <v>1014</v>
      </c>
      <c r="G126" s="37"/>
      <c r="H126" s="37">
        <v>1</v>
      </c>
      <c r="I126" s="74">
        <f t="shared" si="2"/>
        <v>1</v>
      </c>
      <c r="J126" s="74"/>
      <c r="K126" s="37" t="s">
        <v>594</v>
      </c>
      <c r="L126" s="37" t="s">
        <v>619</v>
      </c>
      <c r="M126" s="36">
        <v>43889</v>
      </c>
      <c r="N126" s="100">
        <v>43902</v>
      </c>
    </row>
    <row r="127" spans="2:14">
      <c r="B127" s="361"/>
      <c r="C127" s="359"/>
      <c r="D127" s="39" t="s">
        <v>623</v>
      </c>
      <c r="E127" s="37" t="s">
        <v>1015</v>
      </c>
      <c r="F127" s="74" t="s">
        <v>1016</v>
      </c>
      <c r="G127" s="37"/>
      <c r="H127" s="37">
        <v>1</v>
      </c>
      <c r="I127" s="74">
        <f t="shared" si="2"/>
        <v>1</v>
      </c>
      <c r="J127" s="74"/>
      <c r="K127" s="37" t="s">
        <v>594</v>
      </c>
      <c r="L127" s="37" t="s">
        <v>619</v>
      </c>
      <c r="M127" s="36">
        <v>43889</v>
      </c>
      <c r="N127" s="100">
        <v>43902</v>
      </c>
    </row>
    <row r="128" spans="2:14">
      <c r="B128" s="361"/>
      <c r="C128" s="359"/>
      <c r="D128" s="39" t="s">
        <v>623</v>
      </c>
      <c r="E128" s="37" t="s">
        <v>185</v>
      </c>
      <c r="F128" s="74" t="s">
        <v>807</v>
      </c>
      <c r="G128" s="37"/>
      <c r="H128" s="37">
        <v>2</v>
      </c>
      <c r="I128" s="74">
        <f t="shared" si="2"/>
        <v>2</v>
      </c>
      <c r="J128" s="74"/>
      <c r="K128" s="37" t="s">
        <v>594</v>
      </c>
      <c r="L128" s="37"/>
      <c r="M128" s="36">
        <v>43889</v>
      </c>
      <c r="N128" s="100">
        <v>43903</v>
      </c>
    </row>
    <row r="129" spans="2:14">
      <c r="B129" s="361"/>
      <c r="C129" s="359"/>
      <c r="D129" s="39" t="s">
        <v>623</v>
      </c>
      <c r="E129" s="37" t="s">
        <v>186</v>
      </c>
      <c r="F129" s="74" t="s">
        <v>1017</v>
      </c>
      <c r="G129" s="37"/>
      <c r="H129" s="37">
        <v>1</v>
      </c>
      <c r="I129" s="74">
        <f t="shared" si="2"/>
        <v>1</v>
      </c>
      <c r="J129" s="74"/>
      <c r="K129" s="37" t="s">
        <v>594</v>
      </c>
      <c r="L129" s="37" t="s">
        <v>619</v>
      </c>
      <c r="M129" s="36">
        <v>43889</v>
      </c>
      <c r="N129" s="100">
        <v>43902</v>
      </c>
    </row>
    <row r="130" spans="2:14">
      <c r="B130" s="361"/>
      <c r="C130" s="359"/>
      <c r="D130" s="39" t="s">
        <v>623</v>
      </c>
      <c r="E130" s="74" t="s">
        <v>57</v>
      </c>
      <c r="F130" s="74" t="s">
        <v>1018</v>
      </c>
      <c r="G130" s="74"/>
      <c r="H130" s="74">
        <v>3</v>
      </c>
      <c r="I130" s="74">
        <f t="shared" si="2"/>
        <v>3</v>
      </c>
      <c r="J130" s="74"/>
      <c r="K130" s="37" t="s">
        <v>594</v>
      </c>
      <c r="L130" s="37" t="s">
        <v>619</v>
      </c>
      <c r="M130" s="36">
        <v>43889</v>
      </c>
      <c r="N130" s="100">
        <v>43902</v>
      </c>
    </row>
    <row r="131" spans="2:14">
      <c r="B131" s="361"/>
      <c r="C131" s="359"/>
      <c r="D131" s="39" t="s">
        <v>623</v>
      </c>
      <c r="E131" s="74" t="s">
        <v>848</v>
      </c>
      <c r="F131" s="74" t="s">
        <v>849</v>
      </c>
      <c r="G131" s="74"/>
      <c r="H131" s="74">
        <v>2</v>
      </c>
      <c r="I131" s="74">
        <f t="shared" si="2"/>
        <v>2</v>
      </c>
      <c r="J131" s="74"/>
      <c r="K131" s="37" t="s">
        <v>594</v>
      </c>
      <c r="L131" s="37" t="s">
        <v>619</v>
      </c>
      <c r="M131" s="36">
        <v>43889</v>
      </c>
      <c r="N131" s="100">
        <v>43902</v>
      </c>
    </row>
    <row r="132" spans="2:14">
      <c r="B132" s="361"/>
      <c r="C132" s="359"/>
      <c r="D132" s="39" t="s">
        <v>623</v>
      </c>
      <c r="E132" s="37" t="s">
        <v>810</v>
      </c>
      <c r="F132" s="74" t="s">
        <v>811</v>
      </c>
      <c r="G132" s="37"/>
      <c r="H132" s="37">
        <v>2</v>
      </c>
      <c r="I132" s="74">
        <f t="shared" si="2"/>
        <v>2</v>
      </c>
      <c r="J132" s="74"/>
      <c r="K132" s="37" t="s">
        <v>594</v>
      </c>
      <c r="L132" s="37" t="s">
        <v>619</v>
      </c>
      <c r="M132" s="36">
        <v>43889</v>
      </c>
      <c r="N132" s="100">
        <v>43902</v>
      </c>
    </row>
    <row r="133" spans="2:14">
      <c r="B133" s="361"/>
      <c r="C133" s="359"/>
      <c r="D133" s="39" t="s">
        <v>623</v>
      </c>
      <c r="E133" s="37" t="s">
        <v>187</v>
      </c>
      <c r="F133" s="74" t="s">
        <v>850</v>
      </c>
      <c r="G133" s="37"/>
      <c r="H133" s="37">
        <v>4</v>
      </c>
      <c r="I133" s="74">
        <f t="shared" si="2"/>
        <v>4</v>
      </c>
      <c r="J133" s="74"/>
      <c r="K133" s="37" t="s">
        <v>594</v>
      </c>
      <c r="L133" s="37" t="s">
        <v>619</v>
      </c>
      <c r="M133" s="36">
        <v>43889</v>
      </c>
      <c r="N133" s="100">
        <v>43902</v>
      </c>
    </row>
    <row r="134" spans="2:14">
      <c r="B134" s="361"/>
      <c r="C134" s="359"/>
      <c r="D134" s="39" t="s">
        <v>623</v>
      </c>
      <c r="E134" s="37" t="s">
        <v>851</v>
      </c>
      <c r="F134" s="74" t="s">
        <v>852</v>
      </c>
      <c r="G134" s="37"/>
      <c r="H134" s="37">
        <v>4</v>
      </c>
      <c r="I134" s="74">
        <f t="shared" si="2"/>
        <v>4</v>
      </c>
      <c r="J134" s="74"/>
      <c r="K134" s="37" t="s">
        <v>594</v>
      </c>
      <c r="L134" s="37" t="s">
        <v>619</v>
      </c>
      <c r="M134" s="36">
        <v>43889</v>
      </c>
      <c r="N134" s="100">
        <v>43902</v>
      </c>
    </row>
    <row r="135" spans="2:14">
      <c r="B135" s="361"/>
      <c r="C135" s="359"/>
      <c r="D135" s="74" t="s">
        <v>623</v>
      </c>
      <c r="E135" s="74" t="s">
        <v>153</v>
      </c>
      <c r="F135" s="37" t="s">
        <v>801</v>
      </c>
      <c r="G135" s="74"/>
      <c r="H135" s="74">
        <v>1</v>
      </c>
      <c r="I135" s="74">
        <f t="shared" si="2"/>
        <v>1</v>
      </c>
      <c r="J135" s="74"/>
      <c r="K135" s="74" t="s">
        <v>594</v>
      </c>
      <c r="L135" s="37"/>
      <c r="M135" s="36">
        <v>43889</v>
      </c>
      <c r="N135" s="100">
        <v>43903</v>
      </c>
    </row>
    <row r="136" spans="2:14">
      <c r="B136" s="361"/>
      <c r="C136" s="359"/>
      <c r="D136" s="74" t="s">
        <v>623</v>
      </c>
      <c r="E136" s="74" t="s">
        <v>154</v>
      </c>
      <c r="F136" s="37" t="s">
        <v>802</v>
      </c>
      <c r="G136" s="74"/>
      <c r="H136" s="74">
        <v>3</v>
      </c>
      <c r="I136" s="74">
        <f t="shared" si="2"/>
        <v>3</v>
      </c>
      <c r="J136" s="74"/>
      <c r="K136" s="74" t="s">
        <v>594</v>
      </c>
      <c r="L136" s="37"/>
      <c r="M136" s="36">
        <v>43889</v>
      </c>
      <c r="N136" s="100">
        <v>43903</v>
      </c>
    </row>
    <row r="137" spans="2:14">
      <c r="B137" s="361"/>
      <c r="C137" s="359"/>
      <c r="D137" s="39" t="s">
        <v>623</v>
      </c>
      <c r="E137" s="74" t="s">
        <v>121</v>
      </c>
      <c r="F137" s="74" t="s">
        <v>986</v>
      </c>
      <c r="G137" s="74"/>
      <c r="H137" s="74">
        <v>1</v>
      </c>
      <c r="I137" s="74">
        <f t="shared" si="2"/>
        <v>1</v>
      </c>
      <c r="J137" s="74"/>
      <c r="K137" s="37" t="s">
        <v>594</v>
      </c>
      <c r="L137" s="37" t="s">
        <v>619</v>
      </c>
      <c r="M137" s="36">
        <v>43889</v>
      </c>
      <c r="N137" s="100">
        <v>43902</v>
      </c>
    </row>
    <row r="138" spans="2:14">
      <c r="B138" s="361"/>
      <c r="C138" s="359"/>
      <c r="D138" s="39" t="s">
        <v>623</v>
      </c>
      <c r="E138" s="74" t="s">
        <v>122</v>
      </c>
      <c r="F138" s="74" t="s">
        <v>987</v>
      </c>
      <c r="G138" s="74"/>
      <c r="H138" s="74">
        <v>1</v>
      </c>
      <c r="I138" s="74">
        <f t="shared" si="2"/>
        <v>1</v>
      </c>
      <c r="J138" s="74"/>
      <c r="K138" s="37" t="s">
        <v>594</v>
      </c>
      <c r="L138" s="37" t="s">
        <v>619</v>
      </c>
      <c r="M138" s="36">
        <v>43889</v>
      </c>
      <c r="N138" s="100">
        <v>43902</v>
      </c>
    </row>
    <row r="139" spans="2:14">
      <c r="B139" s="361"/>
      <c r="C139" s="359"/>
      <c r="D139" s="39" t="s">
        <v>623</v>
      </c>
      <c r="E139" s="74" t="s">
        <v>123</v>
      </c>
      <c r="F139" s="74" t="s">
        <v>987</v>
      </c>
      <c r="G139" s="74"/>
      <c r="H139" s="74">
        <v>1</v>
      </c>
      <c r="I139" s="74">
        <f t="shared" si="2"/>
        <v>1</v>
      </c>
      <c r="J139" s="74"/>
      <c r="K139" s="37" t="s">
        <v>594</v>
      </c>
      <c r="L139" s="37" t="s">
        <v>619</v>
      </c>
      <c r="M139" s="36">
        <v>43889</v>
      </c>
      <c r="N139" s="100">
        <v>43902</v>
      </c>
    </row>
    <row r="140" spans="2:14">
      <c r="B140" s="361"/>
      <c r="C140" s="359"/>
      <c r="D140" s="39" t="s">
        <v>623</v>
      </c>
      <c r="E140" s="74" t="s">
        <v>124</v>
      </c>
      <c r="F140" s="74" t="s">
        <v>988</v>
      </c>
      <c r="G140" s="74"/>
      <c r="H140" s="74">
        <v>2</v>
      </c>
      <c r="I140" s="74">
        <f t="shared" si="2"/>
        <v>2</v>
      </c>
      <c r="J140" s="74"/>
      <c r="K140" s="37" t="s">
        <v>594</v>
      </c>
      <c r="L140" s="37" t="s">
        <v>619</v>
      </c>
      <c r="M140" s="36">
        <v>43889</v>
      </c>
      <c r="N140" s="100">
        <v>43902</v>
      </c>
    </row>
    <row r="141" spans="2:14">
      <c r="B141" s="361"/>
      <c r="C141" s="359"/>
      <c r="D141" s="39" t="s">
        <v>623</v>
      </c>
      <c r="E141" s="74" t="s">
        <v>125</v>
      </c>
      <c r="F141" s="74" t="s">
        <v>989</v>
      </c>
      <c r="G141" s="74"/>
      <c r="H141" s="74">
        <v>1</v>
      </c>
      <c r="I141" s="74">
        <f t="shared" si="2"/>
        <v>1</v>
      </c>
      <c r="J141" s="74"/>
      <c r="K141" s="37" t="s">
        <v>594</v>
      </c>
      <c r="L141" s="37" t="s">
        <v>619</v>
      </c>
      <c r="M141" s="36">
        <v>43889</v>
      </c>
      <c r="N141" s="100">
        <v>43902</v>
      </c>
    </row>
    <row r="142" spans="2:14">
      <c r="B142" s="361"/>
      <c r="C142" s="359"/>
      <c r="D142" s="39" t="s">
        <v>623</v>
      </c>
      <c r="E142" s="74" t="s">
        <v>126</v>
      </c>
      <c r="F142" s="37" t="s">
        <v>758</v>
      </c>
      <c r="G142" s="74"/>
      <c r="H142" s="74">
        <v>1</v>
      </c>
      <c r="I142" s="74">
        <f t="shared" si="2"/>
        <v>1</v>
      </c>
      <c r="J142" s="74"/>
      <c r="K142" s="37" t="s">
        <v>594</v>
      </c>
      <c r="L142" s="37"/>
      <c r="M142" s="36">
        <v>43889</v>
      </c>
      <c r="N142" s="100">
        <v>43903</v>
      </c>
    </row>
    <row r="143" spans="2:14">
      <c r="B143" s="361"/>
      <c r="C143" s="359"/>
      <c r="D143" s="39" t="s">
        <v>623</v>
      </c>
      <c r="E143" s="74" t="s">
        <v>127</v>
      </c>
      <c r="F143" s="37" t="s">
        <v>763</v>
      </c>
      <c r="G143" s="74"/>
      <c r="H143" s="74">
        <v>2</v>
      </c>
      <c r="I143" s="74">
        <f t="shared" si="2"/>
        <v>2</v>
      </c>
      <c r="J143" s="74"/>
      <c r="K143" s="37" t="s">
        <v>594</v>
      </c>
      <c r="L143" s="74"/>
      <c r="M143" s="36">
        <v>43889</v>
      </c>
      <c r="N143" s="100">
        <v>43903</v>
      </c>
    </row>
    <row r="144" spans="2:14">
      <c r="B144" s="361"/>
      <c r="C144" s="359"/>
      <c r="D144" s="39" t="s">
        <v>623</v>
      </c>
      <c r="E144" s="74" t="s">
        <v>128</v>
      </c>
      <c r="F144" s="37" t="s">
        <v>990</v>
      </c>
      <c r="G144" s="74"/>
      <c r="H144" s="74">
        <v>2</v>
      </c>
      <c r="I144" s="74">
        <f t="shared" si="2"/>
        <v>2</v>
      </c>
      <c r="J144" s="74"/>
      <c r="K144" s="37" t="s">
        <v>594</v>
      </c>
      <c r="L144" s="74"/>
      <c r="M144" s="36">
        <v>43889</v>
      </c>
      <c r="N144" s="100">
        <v>43903</v>
      </c>
    </row>
    <row r="145" spans="2:14">
      <c r="B145" s="361"/>
      <c r="C145" s="359"/>
      <c r="D145" s="39" t="s">
        <v>623</v>
      </c>
      <c r="E145" s="74" t="s">
        <v>129</v>
      </c>
      <c r="F145" s="74" t="s">
        <v>991</v>
      </c>
      <c r="G145" s="74"/>
      <c r="H145" s="74">
        <v>2</v>
      </c>
      <c r="I145" s="74">
        <f t="shared" si="2"/>
        <v>2</v>
      </c>
      <c r="J145" s="74"/>
      <c r="K145" s="37" t="s">
        <v>594</v>
      </c>
      <c r="L145" s="37" t="s">
        <v>619</v>
      </c>
      <c r="M145" s="36">
        <v>43889</v>
      </c>
      <c r="N145" s="100">
        <v>43902</v>
      </c>
    </row>
    <row r="146" spans="2:14">
      <c r="B146" s="361"/>
      <c r="C146" s="359"/>
      <c r="D146" s="39" t="s">
        <v>623</v>
      </c>
      <c r="E146" s="74" t="s">
        <v>130</v>
      </c>
      <c r="F146" s="74" t="s">
        <v>992</v>
      </c>
      <c r="G146" s="74"/>
      <c r="H146" s="74">
        <v>2</v>
      </c>
      <c r="I146" s="74">
        <f t="shared" si="2"/>
        <v>2</v>
      </c>
      <c r="J146" s="74"/>
      <c r="K146" s="37" t="s">
        <v>594</v>
      </c>
      <c r="L146" s="37" t="s">
        <v>619</v>
      </c>
      <c r="M146" s="36">
        <v>43889</v>
      </c>
      <c r="N146" s="100">
        <v>43902</v>
      </c>
    </row>
    <row r="147" spans="2:14">
      <c r="B147" s="361"/>
      <c r="C147" s="359"/>
      <c r="D147" s="39" t="s">
        <v>623</v>
      </c>
      <c r="E147" s="37" t="s">
        <v>102</v>
      </c>
      <c r="F147" s="37" t="s">
        <v>993</v>
      </c>
      <c r="G147" s="37"/>
      <c r="H147" s="37">
        <v>22</v>
      </c>
      <c r="I147" s="74">
        <f t="shared" si="2"/>
        <v>22</v>
      </c>
      <c r="J147" s="74"/>
      <c r="K147" s="37" t="s">
        <v>594</v>
      </c>
      <c r="L147" s="37"/>
      <c r="M147" s="36">
        <v>43889</v>
      </c>
      <c r="N147" s="100">
        <v>43903</v>
      </c>
    </row>
    <row r="148" spans="2:14">
      <c r="B148" s="361"/>
      <c r="C148" s="359"/>
      <c r="D148" s="39" t="s">
        <v>623</v>
      </c>
      <c r="E148" s="37" t="s">
        <v>167</v>
      </c>
      <c r="F148" s="74" t="s">
        <v>808</v>
      </c>
      <c r="G148" s="37"/>
      <c r="H148" s="37">
        <v>4</v>
      </c>
      <c r="I148" s="74">
        <f t="shared" si="2"/>
        <v>4</v>
      </c>
      <c r="J148" s="74"/>
      <c r="K148" s="37" t="s">
        <v>594</v>
      </c>
      <c r="L148" s="37"/>
      <c r="M148" s="36">
        <v>43889</v>
      </c>
      <c r="N148" s="100">
        <v>43903</v>
      </c>
    </row>
    <row r="149" spans="2:14">
      <c r="B149" s="361"/>
      <c r="C149" s="359"/>
      <c r="D149" s="39" t="s">
        <v>623</v>
      </c>
      <c r="E149" s="37" t="s">
        <v>168</v>
      </c>
      <c r="F149" s="37" t="s">
        <v>994</v>
      </c>
      <c r="G149" s="37"/>
      <c r="H149" s="37">
        <v>2</v>
      </c>
      <c r="I149" s="74">
        <f t="shared" si="2"/>
        <v>2</v>
      </c>
      <c r="J149" s="74"/>
      <c r="K149" s="37" t="s">
        <v>594</v>
      </c>
      <c r="L149" s="37"/>
      <c r="M149" s="36">
        <v>43889</v>
      </c>
      <c r="N149" s="100">
        <v>43903</v>
      </c>
    </row>
    <row r="150" spans="2:14">
      <c r="B150" s="361"/>
      <c r="C150" s="359"/>
      <c r="D150" s="39" t="s">
        <v>623</v>
      </c>
      <c r="E150" s="37" t="s">
        <v>169</v>
      </c>
      <c r="F150" s="74" t="s">
        <v>995</v>
      </c>
      <c r="G150" s="37"/>
      <c r="H150" s="37">
        <v>2</v>
      </c>
      <c r="I150" s="74">
        <f t="shared" si="2"/>
        <v>2</v>
      </c>
      <c r="J150" s="74"/>
      <c r="K150" s="37" t="s">
        <v>594</v>
      </c>
      <c r="L150" s="37"/>
      <c r="M150" s="36">
        <v>43889</v>
      </c>
      <c r="N150" s="100">
        <v>43903</v>
      </c>
    </row>
    <row r="151" spans="2:14">
      <c r="B151" s="361"/>
      <c r="C151" s="359"/>
      <c r="D151" s="39" t="s">
        <v>623</v>
      </c>
      <c r="E151" s="37" t="s">
        <v>170</v>
      </c>
      <c r="F151" s="74" t="s">
        <v>809</v>
      </c>
      <c r="G151" s="37"/>
      <c r="H151" s="37">
        <v>2</v>
      </c>
      <c r="I151" s="74">
        <f t="shared" si="2"/>
        <v>2</v>
      </c>
      <c r="J151" s="74"/>
      <c r="K151" s="37" t="s">
        <v>594</v>
      </c>
      <c r="L151" s="37"/>
      <c r="M151" s="36">
        <v>43889</v>
      </c>
      <c r="N151" s="100">
        <v>43903</v>
      </c>
    </row>
    <row r="152" spans="2:14">
      <c r="B152" s="361"/>
      <c r="C152" s="359"/>
      <c r="D152" s="39" t="s">
        <v>623</v>
      </c>
      <c r="E152" s="37" t="s">
        <v>50</v>
      </c>
      <c r="F152" s="74" t="s">
        <v>693</v>
      </c>
      <c r="G152" s="37"/>
      <c r="H152" s="37">
        <v>3</v>
      </c>
      <c r="I152" s="74">
        <f t="shared" si="2"/>
        <v>3</v>
      </c>
      <c r="J152" s="74"/>
      <c r="K152" s="37" t="s">
        <v>594</v>
      </c>
      <c r="L152" s="37" t="s">
        <v>619</v>
      </c>
      <c r="M152" s="36">
        <v>43889</v>
      </c>
      <c r="N152" s="100">
        <v>43902</v>
      </c>
    </row>
    <row r="153" spans="2:14">
      <c r="B153" s="361"/>
      <c r="C153" s="359"/>
      <c r="D153" s="39" t="s">
        <v>623</v>
      </c>
      <c r="E153" s="37" t="s">
        <v>172</v>
      </c>
      <c r="F153" s="74" t="s">
        <v>812</v>
      </c>
      <c r="G153" s="37"/>
      <c r="H153" s="37">
        <v>3</v>
      </c>
      <c r="I153" s="74">
        <f t="shared" si="2"/>
        <v>3</v>
      </c>
      <c r="J153" s="74"/>
      <c r="K153" s="37" t="s">
        <v>594</v>
      </c>
      <c r="L153" s="37" t="s">
        <v>619</v>
      </c>
      <c r="M153" s="36">
        <v>43889</v>
      </c>
      <c r="N153" s="100">
        <v>43902</v>
      </c>
    </row>
    <row r="154" spans="2:14">
      <c r="B154" s="361"/>
      <c r="C154" s="359"/>
      <c r="D154" s="39"/>
      <c r="E154" s="37"/>
      <c r="F154" s="74"/>
      <c r="G154" s="37"/>
      <c r="H154" s="37"/>
      <c r="I154" s="74"/>
      <c r="J154" s="74"/>
      <c r="K154" s="37"/>
      <c r="L154" s="37"/>
      <c r="M154" s="35"/>
      <c r="N154" s="99"/>
    </row>
    <row r="155" spans="2:14">
      <c r="B155" s="361"/>
      <c r="C155" s="359"/>
      <c r="D155" s="39" t="s">
        <v>593</v>
      </c>
      <c r="E155" s="52" t="s">
        <v>853</v>
      </c>
      <c r="F155" s="53" t="s">
        <v>854</v>
      </c>
      <c r="G155" s="54" t="s">
        <v>855</v>
      </c>
      <c r="H155" s="37">
        <v>2</v>
      </c>
      <c r="I155" s="37">
        <f>H155</f>
        <v>2</v>
      </c>
      <c r="J155" s="37"/>
      <c r="K155" s="37" t="s">
        <v>594</v>
      </c>
      <c r="L155" s="37"/>
      <c r="M155" s="36">
        <v>43887</v>
      </c>
      <c r="N155" s="100">
        <v>43906</v>
      </c>
    </row>
    <row r="156" spans="2:14">
      <c r="B156" s="361"/>
      <c r="C156" s="359"/>
      <c r="D156" s="39" t="s">
        <v>593</v>
      </c>
      <c r="E156" s="52" t="s">
        <v>856</v>
      </c>
      <c r="F156" s="53" t="s">
        <v>188</v>
      </c>
      <c r="G156" s="37" t="s">
        <v>719</v>
      </c>
      <c r="H156" s="37">
        <v>1</v>
      </c>
      <c r="I156" s="37">
        <f t="shared" ref="I156:I174" si="4">H156</f>
        <v>1</v>
      </c>
      <c r="J156" s="37"/>
      <c r="K156" s="37" t="s">
        <v>594</v>
      </c>
      <c r="L156" s="37"/>
      <c r="M156" s="36">
        <v>43887</v>
      </c>
      <c r="N156" s="100">
        <v>43906</v>
      </c>
    </row>
    <row r="157" spans="2:14">
      <c r="B157" s="361"/>
      <c r="C157" s="359"/>
      <c r="D157" s="39" t="s">
        <v>593</v>
      </c>
      <c r="E157" s="52" t="s">
        <v>857</v>
      </c>
      <c r="F157" s="53" t="s">
        <v>189</v>
      </c>
      <c r="G157" s="37" t="s">
        <v>719</v>
      </c>
      <c r="H157" s="37">
        <v>6</v>
      </c>
      <c r="I157" s="37">
        <f t="shared" si="4"/>
        <v>6</v>
      </c>
      <c r="J157" s="37"/>
      <c r="K157" s="37" t="s">
        <v>594</v>
      </c>
      <c r="L157" s="37"/>
      <c r="M157" s="36">
        <v>43887</v>
      </c>
      <c r="N157" s="100">
        <v>43906</v>
      </c>
    </row>
    <row r="158" spans="2:14">
      <c r="B158" s="361"/>
      <c r="C158" s="359"/>
      <c r="D158" s="39" t="s">
        <v>593</v>
      </c>
      <c r="E158" s="48" t="s">
        <v>858</v>
      </c>
      <c r="F158" s="51" t="s">
        <v>190</v>
      </c>
      <c r="G158" s="37" t="s">
        <v>719</v>
      </c>
      <c r="H158" s="37">
        <v>2</v>
      </c>
      <c r="I158" s="37">
        <f t="shared" si="4"/>
        <v>2</v>
      </c>
      <c r="J158" s="37"/>
      <c r="K158" s="37" t="s">
        <v>594</v>
      </c>
      <c r="L158" s="37"/>
      <c r="M158" s="36">
        <v>43887</v>
      </c>
      <c r="N158" s="100">
        <v>43906</v>
      </c>
    </row>
    <row r="159" spans="2:14">
      <c r="B159" s="361"/>
      <c r="C159" s="359"/>
      <c r="D159" s="39" t="s">
        <v>593</v>
      </c>
      <c r="E159" s="48" t="s">
        <v>859</v>
      </c>
      <c r="F159" s="51" t="s">
        <v>191</v>
      </c>
      <c r="G159" s="37" t="s">
        <v>719</v>
      </c>
      <c r="H159" s="37">
        <v>2</v>
      </c>
      <c r="I159" s="37">
        <f t="shared" si="4"/>
        <v>2</v>
      </c>
      <c r="J159" s="37"/>
      <c r="K159" s="37" t="s">
        <v>594</v>
      </c>
      <c r="L159" s="37"/>
      <c r="M159" s="36">
        <v>43887</v>
      </c>
      <c r="N159" s="100">
        <v>43906</v>
      </c>
    </row>
    <row r="160" spans="2:14">
      <c r="B160" s="361"/>
      <c r="C160" s="359"/>
      <c r="D160" s="39" t="s">
        <v>593</v>
      </c>
      <c r="E160" s="48" t="s">
        <v>859</v>
      </c>
      <c r="F160" s="51" t="s">
        <v>192</v>
      </c>
      <c r="G160" s="37" t="s">
        <v>719</v>
      </c>
      <c r="H160" s="37">
        <v>2</v>
      </c>
      <c r="I160" s="37">
        <f t="shared" si="4"/>
        <v>2</v>
      </c>
      <c r="J160" s="37"/>
      <c r="K160" s="37" t="s">
        <v>594</v>
      </c>
      <c r="L160" s="37"/>
      <c r="M160" s="36">
        <v>43887</v>
      </c>
      <c r="N160" s="100">
        <v>43906</v>
      </c>
    </row>
    <row r="161" spans="2:14">
      <c r="B161" s="361"/>
      <c r="C161" s="359"/>
      <c r="D161" s="39" t="s">
        <v>593</v>
      </c>
      <c r="E161" s="48" t="s">
        <v>859</v>
      </c>
      <c r="F161" s="51" t="s">
        <v>193</v>
      </c>
      <c r="G161" s="37" t="s">
        <v>719</v>
      </c>
      <c r="H161" s="37">
        <v>2</v>
      </c>
      <c r="I161" s="37">
        <f t="shared" si="4"/>
        <v>2</v>
      </c>
      <c r="J161" s="37"/>
      <c r="K161" s="37" t="s">
        <v>594</v>
      </c>
      <c r="L161" s="37"/>
      <c r="M161" s="36">
        <v>43887</v>
      </c>
      <c r="N161" s="100">
        <v>43906</v>
      </c>
    </row>
    <row r="162" spans="2:14">
      <c r="B162" s="361"/>
      <c r="C162" s="359"/>
      <c r="D162" s="39" t="s">
        <v>593</v>
      </c>
      <c r="E162" s="48" t="s">
        <v>818</v>
      </c>
      <c r="F162" s="49" t="s">
        <v>194</v>
      </c>
      <c r="G162" s="50" t="s">
        <v>820</v>
      </c>
      <c r="H162" s="37">
        <v>18</v>
      </c>
      <c r="I162" s="37">
        <f t="shared" si="4"/>
        <v>18</v>
      </c>
      <c r="J162" s="37"/>
      <c r="K162" s="37" t="s">
        <v>594</v>
      </c>
      <c r="L162" s="37"/>
      <c r="M162" s="36">
        <v>43887</v>
      </c>
      <c r="N162" s="100">
        <v>43903</v>
      </c>
    </row>
    <row r="163" spans="2:14">
      <c r="B163" s="361"/>
      <c r="C163" s="359"/>
      <c r="D163" s="39" t="s">
        <v>593</v>
      </c>
      <c r="E163" s="48" t="s">
        <v>818</v>
      </c>
      <c r="F163" s="49" t="s">
        <v>175</v>
      </c>
      <c r="G163" s="50" t="s">
        <v>820</v>
      </c>
      <c r="H163" s="37">
        <v>8</v>
      </c>
      <c r="I163" s="37">
        <f t="shared" si="4"/>
        <v>8</v>
      </c>
      <c r="J163" s="37"/>
      <c r="K163" s="37" t="s">
        <v>594</v>
      </c>
      <c r="L163" s="37"/>
      <c r="M163" s="36">
        <v>43887</v>
      </c>
      <c r="N163" s="100">
        <v>43903</v>
      </c>
    </row>
    <row r="164" spans="2:14">
      <c r="B164" s="361"/>
      <c r="C164" s="359"/>
      <c r="D164" s="39" t="s">
        <v>593</v>
      </c>
      <c r="E164" s="48" t="s">
        <v>822</v>
      </c>
      <c r="F164" s="49" t="s">
        <v>823</v>
      </c>
      <c r="G164" s="50" t="s">
        <v>820</v>
      </c>
      <c r="H164" s="37">
        <v>22</v>
      </c>
      <c r="I164" s="37">
        <f t="shared" si="4"/>
        <v>22</v>
      </c>
      <c r="J164" s="37"/>
      <c r="K164" s="37" t="s">
        <v>594</v>
      </c>
      <c r="L164" s="37"/>
      <c r="M164" s="36">
        <v>43887</v>
      </c>
      <c r="N164" s="100">
        <v>43903</v>
      </c>
    </row>
    <row r="165" spans="2:14">
      <c r="B165" s="361"/>
      <c r="C165" s="359"/>
      <c r="D165" s="39" t="s">
        <v>593</v>
      </c>
      <c r="E165" s="48" t="s">
        <v>860</v>
      </c>
      <c r="F165" s="49" t="s">
        <v>176</v>
      </c>
      <c r="G165" s="50" t="s">
        <v>820</v>
      </c>
      <c r="H165" s="37">
        <v>2</v>
      </c>
      <c r="I165" s="37">
        <f t="shared" si="4"/>
        <v>2</v>
      </c>
      <c r="J165" s="37"/>
      <c r="K165" s="37" t="s">
        <v>594</v>
      </c>
      <c r="L165" s="37"/>
      <c r="M165" s="36">
        <v>43887</v>
      </c>
      <c r="N165" s="100">
        <v>43903</v>
      </c>
    </row>
    <row r="166" spans="2:14">
      <c r="B166" s="361"/>
      <c r="C166" s="359"/>
      <c r="D166" s="39" t="s">
        <v>593</v>
      </c>
      <c r="E166" s="48" t="s">
        <v>861</v>
      </c>
      <c r="F166" s="49" t="s">
        <v>177</v>
      </c>
      <c r="G166" s="50" t="s">
        <v>820</v>
      </c>
      <c r="H166" s="37">
        <v>2</v>
      </c>
      <c r="I166" s="37">
        <f t="shared" si="4"/>
        <v>2</v>
      </c>
      <c r="J166" s="37"/>
      <c r="K166" s="37" t="s">
        <v>594</v>
      </c>
      <c r="L166" s="37"/>
      <c r="M166" s="36">
        <v>43887</v>
      </c>
      <c r="N166" s="100">
        <v>43903</v>
      </c>
    </row>
    <row r="167" spans="2:14">
      <c r="B167" s="361"/>
      <c r="C167" s="359"/>
      <c r="D167" s="39" t="s">
        <v>593</v>
      </c>
      <c r="E167" s="48" t="s">
        <v>828</v>
      </c>
      <c r="F167" s="49" t="s">
        <v>195</v>
      </c>
      <c r="G167" s="50" t="s">
        <v>178</v>
      </c>
      <c r="H167" s="37">
        <v>6</v>
      </c>
      <c r="I167" s="37">
        <f t="shared" si="4"/>
        <v>6</v>
      </c>
      <c r="J167" s="37"/>
      <c r="K167" s="37" t="s">
        <v>594</v>
      </c>
      <c r="L167" s="37"/>
      <c r="M167" s="36">
        <v>43887</v>
      </c>
      <c r="N167" s="100">
        <v>43903</v>
      </c>
    </row>
    <row r="168" spans="2:14">
      <c r="B168" s="361"/>
      <c r="C168" s="359"/>
      <c r="D168" s="39" t="s">
        <v>593</v>
      </c>
      <c r="E168" s="48" t="s">
        <v>830</v>
      </c>
      <c r="F168" s="49" t="s">
        <v>179</v>
      </c>
      <c r="G168" s="50" t="s">
        <v>831</v>
      </c>
      <c r="H168" s="37">
        <v>2</v>
      </c>
      <c r="I168" s="37">
        <f t="shared" si="4"/>
        <v>2</v>
      </c>
      <c r="J168" s="37"/>
      <c r="K168" s="37" t="s">
        <v>594</v>
      </c>
      <c r="L168" s="37"/>
      <c r="M168" s="36">
        <v>43887</v>
      </c>
      <c r="N168" s="100">
        <v>43903</v>
      </c>
    </row>
    <row r="169" spans="2:14">
      <c r="B169" s="361"/>
      <c r="C169" s="359"/>
      <c r="D169" s="39" t="s">
        <v>593</v>
      </c>
      <c r="E169" s="48" t="s">
        <v>832</v>
      </c>
      <c r="F169" s="51" t="s">
        <v>833</v>
      </c>
      <c r="G169" s="50" t="s">
        <v>831</v>
      </c>
      <c r="H169" s="37">
        <v>4</v>
      </c>
      <c r="I169" s="37">
        <f t="shared" si="4"/>
        <v>4</v>
      </c>
      <c r="J169" s="37"/>
      <c r="K169" s="37" t="s">
        <v>594</v>
      </c>
      <c r="L169" s="37"/>
      <c r="M169" s="36">
        <v>43887</v>
      </c>
      <c r="N169" s="100">
        <v>43903</v>
      </c>
    </row>
    <row r="170" spans="2:14">
      <c r="B170" s="361"/>
      <c r="C170" s="359"/>
      <c r="D170" s="39" t="s">
        <v>593</v>
      </c>
      <c r="E170" s="48" t="s">
        <v>834</v>
      </c>
      <c r="F170" s="49" t="s">
        <v>835</v>
      </c>
      <c r="G170" s="50" t="s">
        <v>836</v>
      </c>
      <c r="H170" s="37">
        <v>1</v>
      </c>
      <c r="I170" s="37">
        <f t="shared" si="4"/>
        <v>1</v>
      </c>
      <c r="J170" s="37"/>
      <c r="K170" s="37" t="s">
        <v>594</v>
      </c>
      <c r="L170" s="37"/>
      <c r="M170" s="36">
        <v>43887</v>
      </c>
      <c r="N170" s="100">
        <v>43903</v>
      </c>
    </row>
    <row r="171" spans="2:14">
      <c r="B171" s="361"/>
      <c r="C171" s="359"/>
      <c r="D171" s="39" t="s">
        <v>593</v>
      </c>
      <c r="E171" s="48" t="s">
        <v>837</v>
      </c>
      <c r="F171" s="49" t="s">
        <v>838</v>
      </c>
      <c r="G171" s="50" t="s">
        <v>836</v>
      </c>
      <c r="H171" s="37">
        <v>1</v>
      </c>
      <c r="I171" s="37">
        <f t="shared" si="4"/>
        <v>1</v>
      </c>
      <c r="J171" s="37"/>
      <c r="K171" s="37" t="s">
        <v>594</v>
      </c>
      <c r="L171" s="37"/>
      <c r="M171" s="36">
        <v>43887</v>
      </c>
      <c r="N171" s="100">
        <v>43903</v>
      </c>
    </row>
    <row r="172" spans="2:14">
      <c r="B172" s="361"/>
      <c r="C172" s="359"/>
      <c r="D172" s="39" t="s">
        <v>593</v>
      </c>
      <c r="E172" s="48" t="s">
        <v>840</v>
      </c>
      <c r="F172" s="49" t="s">
        <v>841</v>
      </c>
      <c r="G172" s="50" t="s">
        <v>842</v>
      </c>
      <c r="H172" s="37">
        <v>2</v>
      </c>
      <c r="I172" s="37">
        <f t="shared" si="4"/>
        <v>2</v>
      </c>
      <c r="J172" s="37"/>
      <c r="K172" s="37" t="s">
        <v>594</v>
      </c>
      <c r="L172" s="37"/>
      <c r="M172" s="36">
        <v>43887</v>
      </c>
      <c r="N172" s="100">
        <v>43903</v>
      </c>
    </row>
    <row r="173" spans="2:14">
      <c r="B173" s="361"/>
      <c r="C173" s="359"/>
      <c r="D173" s="39" t="s">
        <v>593</v>
      </c>
      <c r="E173" s="48" t="s">
        <v>840</v>
      </c>
      <c r="F173" s="49" t="s">
        <v>843</v>
      </c>
      <c r="G173" s="50" t="s">
        <v>842</v>
      </c>
      <c r="H173" s="37">
        <v>1</v>
      </c>
      <c r="I173" s="37">
        <f t="shared" si="4"/>
        <v>1</v>
      </c>
      <c r="J173" s="37"/>
      <c r="K173" s="37" t="s">
        <v>594</v>
      </c>
      <c r="L173" s="37"/>
      <c r="M173" s="36">
        <v>43887</v>
      </c>
      <c r="N173" s="100">
        <v>43903</v>
      </c>
    </row>
    <row r="174" spans="2:14">
      <c r="B174" s="361"/>
      <c r="C174" s="359"/>
      <c r="D174" s="39" t="s">
        <v>593</v>
      </c>
      <c r="E174" s="48" t="s">
        <v>844</v>
      </c>
      <c r="F174" s="49" t="s">
        <v>180</v>
      </c>
      <c r="G174" s="50" t="s">
        <v>845</v>
      </c>
      <c r="H174" s="37">
        <v>1</v>
      </c>
      <c r="I174" s="37">
        <f t="shared" si="4"/>
        <v>1</v>
      </c>
      <c r="J174" s="37"/>
      <c r="K174" s="37" t="s">
        <v>594</v>
      </c>
      <c r="L174" s="37"/>
      <c r="M174" s="36">
        <v>43887</v>
      </c>
      <c r="N174" s="100">
        <v>43903</v>
      </c>
    </row>
    <row r="175" spans="2:14">
      <c r="B175" s="361"/>
      <c r="C175" s="359"/>
      <c r="D175" s="39" t="s">
        <v>593</v>
      </c>
      <c r="E175" s="55" t="s">
        <v>181</v>
      </c>
      <c r="F175" s="56" t="s">
        <v>862</v>
      </c>
      <c r="G175" s="37" t="s">
        <v>719</v>
      </c>
      <c r="H175" s="37">
        <v>1</v>
      </c>
      <c r="I175" s="37">
        <f>H175</f>
        <v>1</v>
      </c>
      <c r="J175" s="37"/>
      <c r="K175" s="37" t="s">
        <v>594</v>
      </c>
      <c r="L175" s="37"/>
      <c r="M175" s="36">
        <v>43887</v>
      </c>
      <c r="N175" s="100">
        <v>43906</v>
      </c>
    </row>
    <row r="176" spans="2:14">
      <c r="B176" s="361"/>
      <c r="C176" s="359"/>
      <c r="D176" s="39" t="s">
        <v>593</v>
      </c>
      <c r="E176" s="49" t="s">
        <v>873</v>
      </c>
      <c r="F176" s="49" t="s">
        <v>874</v>
      </c>
      <c r="G176" s="37" t="s">
        <v>719</v>
      </c>
      <c r="H176" s="37">
        <v>2</v>
      </c>
      <c r="I176" s="37">
        <f>H176</f>
        <v>2</v>
      </c>
      <c r="J176" s="37"/>
      <c r="K176" s="37" t="s">
        <v>594</v>
      </c>
      <c r="L176" s="37"/>
      <c r="M176" s="36">
        <v>43887</v>
      </c>
      <c r="N176" s="100">
        <v>43906</v>
      </c>
    </row>
    <row r="177" spans="2:14">
      <c r="B177" s="361"/>
      <c r="C177" s="359"/>
      <c r="D177" s="39" t="s">
        <v>593</v>
      </c>
      <c r="E177" s="48" t="s">
        <v>863</v>
      </c>
      <c r="F177" s="49" t="s">
        <v>864</v>
      </c>
      <c r="G177" s="37" t="s">
        <v>719</v>
      </c>
      <c r="H177" s="37">
        <v>1</v>
      </c>
      <c r="I177" s="37">
        <f>H177</f>
        <v>1</v>
      </c>
      <c r="J177" s="37"/>
      <c r="K177" s="37" t="s">
        <v>594</v>
      </c>
      <c r="L177" s="37"/>
      <c r="M177" s="36">
        <v>43887</v>
      </c>
      <c r="N177" s="100">
        <v>43906</v>
      </c>
    </row>
    <row r="178" spans="2:14">
      <c r="B178" s="361"/>
      <c r="C178" s="359"/>
      <c r="D178" s="39" t="s">
        <v>593</v>
      </c>
      <c r="E178" s="48" t="s">
        <v>865</v>
      </c>
      <c r="F178" s="49" t="s">
        <v>866</v>
      </c>
      <c r="G178" s="37" t="s">
        <v>719</v>
      </c>
      <c r="H178" s="37">
        <v>1</v>
      </c>
      <c r="I178" s="37">
        <f>H178</f>
        <v>1</v>
      </c>
      <c r="J178" s="37"/>
      <c r="K178" s="37" t="s">
        <v>594</v>
      </c>
      <c r="L178" s="37"/>
      <c r="M178" s="36">
        <v>43887</v>
      </c>
      <c r="N178" s="100">
        <v>43906</v>
      </c>
    </row>
    <row r="179" spans="2:14">
      <c r="B179" s="361"/>
      <c r="C179" s="359"/>
      <c r="D179" s="39"/>
      <c r="E179" s="48"/>
      <c r="F179" s="49"/>
      <c r="G179" s="37"/>
      <c r="H179" s="37"/>
      <c r="I179" s="37"/>
      <c r="J179" s="37"/>
      <c r="K179" s="37"/>
      <c r="L179" s="37"/>
      <c r="M179" s="35"/>
      <c r="N179" s="99"/>
    </row>
    <row r="180" spans="2:14">
      <c r="B180" s="361"/>
      <c r="C180" s="73"/>
      <c r="D180" s="39"/>
      <c r="E180" s="37"/>
      <c r="F180" s="74"/>
      <c r="G180" s="37"/>
      <c r="H180" s="37"/>
      <c r="I180" s="74"/>
      <c r="J180" s="74"/>
      <c r="K180" s="37"/>
      <c r="L180" s="37"/>
      <c r="M180" s="35"/>
      <c r="N180" s="99"/>
    </row>
    <row r="181" spans="2:14">
      <c r="B181" s="361"/>
      <c r="C181" s="359" t="s">
        <v>922</v>
      </c>
      <c r="D181" s="39" t="s">
        <v>623</v>
      </c>
      <c r="E181" s="37" t="s">
        <v>196</v>
      </c>
      <c r="F181" s="74" t="s">
        <v>1019</v>
      </c>
      <c r="G181" s="37"/>
      <c r="H181" s="37">
        <v>1</v>
      </c>
      <c r="I181" s="74">
        <f t="shared" si="2"/>
        <v>1</v>
      </c>
      <c r="J181" s="74"/>
      <c r="K181" s="37" t="s">
        <v>594</v>
      </c>
      <c r="L181" s="37" t="s">
        <v>619</v>
      </c>
      <c r="M181" s="36">
        <v>43889</v>
      </c>
      <c r="N181" s="100">
        <v>43902</v>
      </c>
    </row>
    <row r="182" spans="2:14">
      <c r="B182" s="361"/>
      <c r="C182" s="359"/>
      <c r="D182" s="39" t="s">
        <v>623</v>
      </c>
      <c r="E182" s="37" t="s">
        <v>197</v>
      </c>
      <c r="F182" s="74" t="s">
        <v>1020</v>
      </c>
      <c r="G182" s="37"/>
      <c r="H182" s="37">
        <v>1</v>
      </c>
      <c r="I182" s="74">
        <f t="shared" si="2"/>
        <v>1</v>
      </c>
      <c r="J182" s="74"/>
      <c r="K182" s="37" t="s">
        <v>594</v>
      </c>
      <c r="L182" s="37" t="s">
        <v>619</v>
      </c>
      <c r="M182" s="36">
        <v>43889</v>
      </c>
      <c r="N182" s="100">
        <v>43902</v>
      </c>
    </row>
    <row r="183" spans="2:14">
      <c r="B183" s="361"/>
      <c r="C183" s="359"/>
      <c r="D183" s="39" t="s">
        <v>623</v>
      </c>
      <c r="E183" s="37" t="s">
        <v>198</v>
      </c>
      <c r="F183" s="74" t="s">
        <v>1021</v>
      </c>
      <c r="G183" s="37"/>
      <c r="H183" s="37">
        <v>1</v>
      </c>
      <c r="I183" s="74">
        <f t="shared" si="2"/>
        <v>1</v>
      </c>
      <c r="J183" s="74"/>
      <c r="K183" s="37" t="s">
        <v>594</v>
      </c>
      <c r="L183" s="37" t="s">
        <v>619</v>
      </c>
      <c r="M183" s="36">
        <v>43889</v>
      </c>
      <c r="N183" s="100">
        <v>43902</v>
      </c>
    </row>
    <row r="184" spans="2:14">
      <c r="B184" s="361"/>
      <c r="C184" s="359"/>
      <c r="D184" s="39" t="s">
        <v>623</v>
      </c>
      <c r="E184" s="37" t="s">
        <v>199</v>
      </c>
      <c r="F184" s="74" t="s">
        <v>1022</v>
      </c>
      <c r="G184" s="37"/>
      <c r="H184" s="37">
        <v>1</v>
      </c>
      <c r="I184" s="74">
        <f t="shared" si="2"/>
        <v>1</v>
      </c>
      <c r="J184" s="74"/>
      <c r="K184" s="37" t="s">
        <v>594</v>
      </c>
      <c r="L184" s="37" t="s">
        <v>619</v>
      </c>
      <c r="M184" s="36">
        <v>43889</v>
      </c>
      <c r="N184" s="100">
        <v>43902</v>
      </c>
    </row>
    <row r="185" spans="2:14">
      <c r="B185" s="361"/>
      <c r="C185" s="359"/>
      <c r="D185" s="39" t="s">
        <v>623</v>
      </c>
      <c r="E185" s="37" t="s">
        <v>200</v>
      </c>
      <c r="F185" s="74" t="s">
        <v>1023</v>
      </c>
      <c r="G185" s="37"/>
      <c r="H185" s="37">
        <v>1</v>
      </c>
      <c r="I185" s="74">
        <f t="shared" si="2"/>
        <v>1</v>
      </c>
      <c r="J185" s="74"/>
      <c r="K185" s="37" t="s">
        <v>594</v>
      </c>
      <c r="L185" s="37" t="s">
        <v>619</v>
      </c>
      <c r="M185" s="36">
        <v>43889</v>
      </c>
      <c r="N185" s="100">
        <v>43902</v>
      </c>
    </row>
    <row r="186" spans="2:14">
      <c r="B186" s="361"/>
      <c r="C186" s="359"/>
      <c r="D186" s="140" t="s">
        <v>623</v>
      </c>
      <c r="E186" s="130" t="s">
        <v>847</v>
      </c>
      <c r="F186" s="130" t="s">
        <v>1022</v>
      </c>
      <c r="G186" s="130"/>
      <c r="H186" s="130">
        <v>1</v>
      </c>
      <c r="I186" s="130">
        <f t="shared" si="2"/>
        <v>1</v>
      </c>
      <c r="J186" s="130"/>
      <c r="K186" s="130" t="s">
        <v>594</v>
      </c>
      <c r="L186" s="130" t="s">
        <v>619</v>
      </c>
      <c r="M186" s="36">
        <v>43889</v>
      </c>
      <c r="N186" s="100">
        <v>43902</v>
      </c>
    </row>
    <row r="187" spans="2:14">
      <c r="B187" s="361"/>
      <c r="C187" s="359"/>
      <c r="D187" s="39" t="s">
        <v>623</v>
      </c>
      <c r="E187" s="37" t="s">
        <v>201</v>
      </c>
      <c r="F187" s="74" t="s">
        <v>1024</v>
      </c>
      <c r="G187" s="37"/>
      <c r="H187" s="37">
        <v>2</v>
      </c>
      <c r="I187" s="74">
        <f t="shared" si="2"/>
        <v>2</v>
      </c>
      <c r="J187" s="74"/>
      <c r="K187" s="37" t="s">
        <v>594</v>
      </c>
      <c r="L187" s="37"/>
      <c r="M187" s="36">
        <v>43889</v>
      </c>
      <c r="N187" s="100">
        <v>43903</v>
      </c>
    </row>
    <row r="188" spans="2:14">
      <c r="B188" s="361"/>
      <c r="C188" s="359"/>
      <c r="D188" s="39" t="s">
        <v>623</v>
      </c>
      <c r="E188" s="37" t="s">
        <v>186</v>
      </c>
      <c r="F188" s="74" t="s">
        <v>1017</v>
      </c>
      <c r="G188" s="37"/>
      <c r="H188" s="37">
        <v>1</v>
      </c>
      <c r="I188" s="74">
        <f t="shared" si="2"/>
        <v>1</v>
      </c>
      <c r="J188" s="74"/>
      <c r="K188" s="37" t="s">
        <v>594</v>
      </c>
      <c r="L188" s="37" t="s">
        <v>619</v>
      </c>
      <c r="M188" s="36">
        <v>43889</v>
      </c>
      <c r="N188" s="100">
        <v>43902</v>
      </c>
    </row>
    <row r="189" spans="2:14">
      <c r="B189" s="361"/>
      <c r="C189" s="359"/>
      <c r="D189" s="39" t="s">
        <v>623</v>
      </c>
      <c r="E189" s="74" t="s">
        <v>121</v>
      </c>
      <c r="F189" s="74" t="s">
        <v>986</v>
      </c>
      <c r="G189" s="74"/>
      <c r="H189" s="74">
        <v>1</v>
      </c>
      <c r="I189" s="74">
        <f t="shared" si="2"/>
        <v>1</v>
      </c>
      <c r="J189" s="74"/>
      <c r="K189" s="37" t="s">
        <v>594</v>
      </c>
      <c r="L189" s="37" t="s">
        <v>619</v>
      </c>
      <c r="M189" s="36">
        <v>43889</v>
      </c>
      <c r="N189" s="100">
        <v>43902</v>
      </c>
    </row>
    <row r="190" spans="2:14">
      <c r="B190" s="361"/>
      <c r="C190" s="359"/>
      <c r="D190" s="39" t="s">
        <v>623</v>
      </c>
      <c r="E190" s="74" t="s">
        <v>122</v>
      </c>
      <c r="F190" s="74" t="s">
        <v>987</v>
      </c>
      <c r="G190" s="74"/>
      <c r="H190" s="74">
        <v>1</v>
      </c>
      <c r="I190" s="74">
        <f t="shared" si="2"/>
        <v>1</v>
      </c>
      <c r="J190" s="74"/>
      <c r="K190" s="37" t="s">
        <v>594</v>
      </c>
      <c r="L190" s="37" t="s">
        <v>619</v>
      </c>
      <c r="M190" s="36">
        <v>43889</v>
      </c>
      <c r="N190" s="100">
        <v>43902</v>
      </c>
    </row>
    <row r="191" spans="2:14">
      <c r="B191" s="361"/>
      <c r="C191" s="359"/>
      <c r="D191" s="39" t="s">
        <v>623</v>
      </c>
      <c r="E191" s="74" t="s">
        <v>123</v>
      </c>
      <c r="F191" s="74" t="s">
        <v>987</v>
      </c>
      <c r="G191" s="74"/>
      <c r="H191" s="74">
        <v>1</v>
      </c>
      <c r="I191" s="74">
        <f t="shared" si="2"/>
        <v>1</v>
      </c>
      <c r="J191" s="74"/>
      <c r="K191" s="37" t="s">
        <v>594</v>
      </c>
      <c r="L191" s="37" t="s">
        <v>619</v>
      </c>
      <c r="M191" s="36">
        <v>43889</v>
      </c>
      <c r="N191" s="100">
        <v>43902</v>
      </c>
    </row>
    <row r="192" spans="2:14">
      <c r="B192" s="361"/>
      <c r="C192" s="359"/>
      <c r="D192" s="39" t="s">
        <v>623</v>
      </c>
      <c r="E192" s="74" t="s">
        <v>124</v>
      </c>
      <c r="F192" s="74" t="s">
        <v>988</v>
      </c>
      <c r="G192" s="74"/>
      <c r="H192" s="74">
        <v>2</v>
      </c>
      <c r="I192" s="74">
        <f t="shared" si="2"/>
        <v>2</v>
      </c>
      <c r="J192" s="74"/>
      <c r="K192" s="37" t="s">
        <v>594</v>
      </c>
      <c r="L192" s="37" t="s">
        <v>619</v>
      </c>
      <c r="M192" s="36">
        <v>43889</v>
      </c>
      <c r="N192" s="100">
        <v>43902</v>
      </c>
    </row>
    <row r="193" spans="2:14">
      <c r="B193" s="361"/>
      <c r="C193" s="359"/>
      <c r="D193" s="39" t="s">
        <v>623</v>
      </c>
      <c r="E193" s="74" t="s">
        <v>125</v>
      </c>
      <c r="F193" s="74" t="s">
        <v>989</v>
      </c>
      <c r="G193" s="74"/>
      <c r="H193" s="74">
        <v>1</v>
      </c>
      <c r="I193" s="74">
        <f t="shared" si="2"/>
        <v>1</v>
      </c>
      <c r="J193" s="74"/>
      <c r="K193" s="37" t="s">
        <v>594</v>
      </c>
      <c r="L193" s="37" t="s">
        <v>619</v>
      </c>
      <c r="M193" s="36">
        <v>43889</v>
      </c>
      <c r="N193" s="100">
        <v>43902</v>
      </c>
    </row>
    <row r="194" spans="2:14">
      <c r="B194" s="361"/>
      <c r="C194" s="359"/>
      <c r="D194" s="39" t="s">
        <v>623</v>
      </c>
      <c r="E194" s="74" t="s">
        <v>126</v>
      </c>
      <c r="F194" s="37" t="s">
        <v>758</v>
      </c>
      <c r="G194" s="74"/>
      <c r="H194" s="74">
        <v>1</v>
      </c>
      <c r="I194" s="74">
        <f t="shared" si="2"/>
        <v>1</v>
      </c>
      <c r="J194" s="74"/>
      <c r="K194" s="37" t="s">
        <v>594</v>
      </c>
      <c r="L194" s="37"/>
      <c r="M194" s="36">
        <v>43889</v>
      </c>
      <c r="N194" s="100">
        <v>43903</v>
      </c>
    </row>
    <row r="195" spans="2:14">
      <c r="B195" s="361"/>
      <c r="C195" s="359"/>
      <c r="D195" s="39" t="s">
        <v>623</v>
      </c>
      <c r="E195" s="74" t="s">
        <v>127</v>
      </c>
      <c r="F195" s="37" t="s">
        <v>763</v>
      </c>
      <c r="G195" s="74"/>
      <c r="H195" s="74">
        <v>2</v>
      </c>
      <c r="I195" s="74">
        <f t="shared" si="2"/>
        <v>2</v>
      </c>
      <c r="J195" s="74"/>
      <c r="K195" s="37" t="s">
        <v>594</v>
      </c>
      <c r="L195" s="74"/>
      <c r="M195" s="36">
        <v>43889</v>
      </c>
      <c r="N195" s="100">
        <v>43903</v>
      </c>
    </row>
    <row r="196" spans="2:14">
      <c r="B196" s="361"/>
      <c r="C196" s="359"/>
      <c r="D196" s="39" t="s">
        <v>623</v>
      </c>
      <c r="E196" s="74" t="s">
        <v>128</v>
      </c>
      <c r="F196" s="37" t="s">
        <v>990</v>
      </c>
      <c r="G196" s="74"/>
      <c r="H196" s="74">
        <v>2</v>
      </c>
      <c r="I196" s="74">
        <f t="shared" si="2"/>
        <v>2</v>
      </c>
      <c r="J196" s="74"/>
      <c r="K196" s="37" t="s">
        <v>594</v>
      </c>
      <c r="L196" s="74"/>
      <c r="M196" s="36">
        <v>43889</v>
      </c>
      <c r="N196" s="100">
        <v>43903</v>
      </c>
    </row>
    <row r="197" spans="2:14">
      <c r="B197" s="361"/>
      <c r="C197" s="359"/>
      <c r="D197" s="39" t="s">
        <v>623</v>
      </c>
      <c r="E197" s="74" t="s">
        <v>129</v>
      </c>
      <c r="F197" s="74" t="s">
        <v>991</v>
      </c>
      <c r="G197" s="74"/>
      <c r="H197" s="74">
        <v>2</v>
      </c>
      <c r="I197" s="74">
        <f t="shared" si="2"/>
        <v>2</v>
      </c>
      <c r="J197" s="74"/>
      <c r="K197" s="37" t="s">
        <v>594</v>
      </c>
      <c r="L197" s="37" t="s">
        <v>619</v>
      </c>
      <c r="M197" s="36">
        <v>43889</v>
      </c>
      <c r="N197" s="100">
        <v>43902</v>
      </c>
    </row>
    <row r="198" spans="2:14">
      <c r="B198" s="361"/>
      <c r="C198" s="359"/>
      <c r="D198" s="39" t="s">
        <v>623</v>
      </c>
      <c r="E198" s="74" t="s">
        <v>130</v>
      </c>
      <c r="F198" s="74" t="s">
        <v>992</v>
      </c>
      <c r="G198" s="74"/>
      <c r="H198" s="74">
        <v>2</v>
      </c>
      <c r="I198" s="74">
        <f t="shared" si="2"/>
        <v>2</v>
      </c>
      <c r="J198" s="74"/>
      <c r="K198" s="37" t="s">
        <v>594</v>
      </c>
      <c r="L198" s="37" t="s">
        <v>619</v>
      </c>
      <c r="M198" s="36">
        <v>43889</v>
      </c>
      <c r="N198" s="100">
        <v>43902</v>
      </c>
    </row>
    <row r="199" spans="2:14">
      <c r="B199" s="361"/>
      <c r="C199" s="359"/>
      <c r="D199" s="39" t="s">
        <v>623</v>
      </c>
      <c r="E199" s="37" t="s">
        <v>102</v>
      </c>
      <c r="F199" s="37" t="s">
        <v>993</v>
      </c>
      <c r="G199" s="37"/>
      <c r="H199" s="37">
        <v>22</v>
      </c>
      <c r="I199" s="74">
        <f t="shared" si="2"/>
        <v>22</v>
      </c>
      <c r="J199" s="74"/>
      <c r="K199" s="37" t="s">
        <v>594</v>
      </c>
      <c r="L199" s="37"/>
      <c r="M199" s="36">
        <v>43889</v>
      </c>
      <c r="N199" s="100">
        <v>43903</v>
      </c>
    </row>
    <row r="200" spans="2:14">
      <c r="B200" s="361"/>
      <c r="C200" s="359"/>
      <c r="D200" s="39" t="s">
        <v>623</v>
      </c>
      <c r="E200" s="37" t="s">
        <v>167</v>
      </c>
      <c r="F200" s="74" t="s">
        <v>808</v>
      </c>
      <c r="G200" s="37"/>
      <c r="H200" s="37">
        <v>4</v>
      </c>
      <c r="I200" s="74">
        <f t="shared" si="2"/>
        <v>4</v>
      </c>
      <c r="J200" s="74"/>
      <c r="K200" s="37" t="s">
        <v>594</v>
      </c>
      <c r="L200" s="37"/>
      <c r="M200" s="36">
        <v>43889</v>
      </c>
      <c r="N200" s="100">
        <v>43903</v>
      </c>
    </row>
    <row r="201" spans="2:14">
      <c r="B201" s="361"/>
      <c r="C201" s="359"/>
      <c r="D201" s="39" t="s">
        <v>623</v>
      </c>
      <c r="E201" s="37" t="s">
        <v>168</v>
      </c>
      <c r="F201" s="37" t="s">
        <v>994</v>
      </c>
      <c r="G201" s="37"/>
      <c r="H201" s="37">
        <v>2</v>
      </c>
      <c r="I201" s="74">
        <f t="shared" si="2"/>
        <v>2</v>
      </c>
      <c r="J201" s="74"/>
      <c r="K201" s="37" t="s">
        <v>594</v>
      </c>
      <c r="L201" s="37"/>
      <c r="M201" s="36">
        <v>43889</v>
      </c>
      <c r="N201" s="100">
        <v>43903</v>
      </c>
    </row>
    <row r="202" spans="2:14">
      <c r="B202" s="361"/>
      <c r="C202" s="359"/>
      <c r="D202" s="39" t="s">
        <v>623</v>
      </c>
      <c r="E202" s="37" t="s">
        <v>169</v>
      </c>
      <c r="F202" s="74" t="s">
        <v>995</v>
      </c>
      <c r="G202" s="37"/>
      <c r="H202" s="37">
        <v>2</v>
      </c>
      <c r="I202" s="74">
        <f t="shared" si="2"/>
        <v>2</v>
      </c>
      <c r="J202" s="74"/>
      <c r="K202" s="37" t="s">
        <v>594</v>
      </c>
      <c r="L202" s="37"/>
      <c r="M202" s="36">
        <v>43889</v>
      </c>
      <c r="N202" s="100">
        <v>43903</v>
      </c>
    </row>
    <row r="203" spans="2:14">
      <c r="B203" s="361"/>
      <c r="C203" s="359"/>
      <c r="D203" s="39" t="s">
        <v>623</v>
      </c>
      <c r="E203" s="37" t="s">
        <v>170</v>
      </c>
      <c r="F203" s="74" t="s">
        <v>809</v>
      </c>
      <c r="G203" s="37"/>
      <c r="H203" s="37">
        <v>2</v>
      </c>
      <c r="I203" s="74">
        <f t="shared" ref="I203:I212" si="5">H203</f>
        <v>2</v>
      </c>
      <c r="J203" s="74"/>
      <c r="K203" s="37" t="s">
        <v>594</v>
      </c>
      <c r="L203" s="37"/>
      <c r="M203" s="36">
        <v>43889</v>
      </c>
      <c r="N203" s="100">
        <v>43903</v>
      </c>
    </row>
    <row r="204" spans="2:14">
      <c r="B204" s="361"/>
      <c r="C204" s="359"/>
      <c r="D204" s="39" t="s">
        <v>623</v>
      </c>
      <c r="E204" s="37" t="s">
        <v>50</v>
      </c>
      <c r="F204" s="74" t="s">
        <v>693</v>
      </c>
      <c r="G204" s="37"/>
      <c r="H204" s="37">
        <v>3</v>
      </c>
      <c r="I204" s="74">
        <f t="shared" si="5"/>
        <v>3</v>
      </c>
      <c r="J204" s="74"/>
      <c r="K204" s="37" t="s">
        <v>594</v>
      </c>
      <c r="L204" s="37" t="s">
        <v>619</v>
      </c>
      <c r="M204" s="36">
        <v>43889</v>
      </c>
      <c r="N204" s="100">
        <v>43902</v>
      </c>
    </row>
    <row r="205" spans="2:14">
      <c r="B205" s="361"/>
      <c r="C205" s="359"/>
      <c r="D205" s="39" t="s">
        <v>623</v>
      </c>
      <c r="E205" s="37" t="s">
        <v>172</v>
      </c>
      <c r="F205" s="74" t="s">
        <v>812</v>
      </c>
      <c r="G205" s="37"/>
      <c r="H205" s="37">
        <v>3</v>
      </c>
      <c r="I205" s="74">
        <f t="shared" si="5"/>
        <v>3</v>
      </c>
      <c r="J205" s="74"/>
      <c r="K205" s="37" t="s">
        <v>594</v>
      </c>
      <c r="L205" s="37" t="s">
        <v>619</v>
      </c>
      <c r="M205" s="36">
        <v>43889</v>
      </c>
      <c r="N205" s="100">
        <v>43902</v>
      </c>
    </row>
    <row r="206" spans="2:14">
      <c r="B206" s="361"/>
      <c r="C206" s="359"/>
      <c r="D206" s="39" t="s">
        <v>623</v>
      </c>
      <c r="E206" s="74" t="s">
        <v>57</v>
      </c>
      <c r="F206" s="74" t="s">
        <v>711</v>
      </c>
      <c r="G206" s="74"/>
      <c r="H206" s="74">
        <v>6</v>
      </c>
      <c r="I206" s="74">
        <f t="shared" si="5"/>
        <v>6</v>
      </c>
      <c r="J206" s="74"/>
      <c r="K206" s="37" t="s">
        <v>594</v>
      </c>
      <c r="L206" s="37" t="s">
        <v>619</v>
      </c>
      <c r="M206" s="36">
        <v>43889</v>
      </c>
      <c r="N206" s="100">
        <v>43902</v>
      </c>
    </row>
    <row r="207" spans="2:14">
      <c r="B207" s="361"/>
      <c r="C207" s="359"/>
      <c r="D207" s="39" t="s">
        <v>623</v>
      </c>
      <c r="E207" s="74" t="s">
        <v>848</v>
      </c>
      <c r="F207" s="74" t="s">
        <v>849</v>
      </c>
      <c r="G207" s="74"/>
      <c r="H207" s="74">
        <v>2</v>
      </c>
      <c r="I207" s="74">
        <f t="shared" si="5"/>
        <v>2</v>
      </c>
      <c r="J207" s="74"/>
      <c r="K207" s="37" t="s">
        <v>594</v>
      </c>
      <c r="L207" s="37" t="s">
        <v>619</v>
      </c>
      <c r="M207" s="36">
        <v>43889</v>
      </c>
      <c r="N207" s="100">
        <v>43902</v>
      </c>
    </row>
    <row r="208" spans="2:14">
      <c r="B208" s="361"/>
      <c r="C208" s="359"/>
      <c r="D208" s="39" t="s">
        <v>623</v>
      </c>
      <c r="E208" s="37" t="s">
        <v>810</v>
      </c>
      <c r="F208" s="74" t="s">
        <v>811</v>
      </c>
      <c r="G208" s="37"/>
      <c r="H208" s="37">
        <v>2</v>
      </c>
      <c r="I208" s="74">
        <f t="shared" si="5"/>
        <v>2</v>
      </c>
      <c r="J208" s="74"/>
      <c r="K208" s="37" t="s">
        <v>594</v>
      </c>
      <c r="L208" s="37" t="s">
        <v>619</v>
      </c>
      <c r="M208" s="36">
        <v>43889</v>
      </c>
      <c r="N208" s="100">
        <v>43902</v>
      </c>
    </row>
    <row r="209" spans="2:14">
      <c r="B209" s="361"/>
      <c r="C209" s="359"/>
      <c r="D209" s="39" t="s">
        <v>623</v>
      </c>
      <c r="E209" s="37" t="s">
        <v>187</v>
      </c>
      <c r="F209" s="74" t="s">
        <v>850</v>
      </c>
      <c r="G209" s="37"/>
      <c r="H209" s="37">
        <v>2</v>
      </c>
      <c r="I209" s="74">
        <f t="shared" si="5"/>
        <v>2</v>
      </c>
      <c r="J209" s="74"/>
      <c r="K209" s="37" t="s">
        <v>594</v>
      </c>
      <c r="L209" s="37" t="s">
        <v>619</v>
      </c>
      <c r="M209" s="36">
        <v>43889</v>
      </c>
      <c r="N209" s="100">
        <v>43902</v>
      </c>
    </row>
    <row r="210" spans="2:14">
      <c r="B210" s="361"/>
      <c r="C210" s="359"/>
      <c r="D210" s="39" t="s">
        <v>623</v>
      </c>
      <c r="E210" s="37" t="s">
        <v>851</v>
      </c>
      <c r="F210" s="74" t="s">
        <v>852</v>
      </c>
      <c r="G210" s="37"/>
      <c r="H210" s="37">
        <v>2</v>
      </c>
      <c r="I210" s="74">
        <f t="shared" si="5"/>
        <v>2</v>
      </c>
      <c r="J210" s="74"/>
      <c r="K210" s="37" t="s">
        <v>594</v>
      </c>
      <c r="L210" s="37" t="s">
        <v>619</v>
      </c>
      <c r="M210" s="36">
        <v>43889</v>
      </c>
      <c r="N210" s="100">
        <v>43902</v>
      </c>
    </row>
    <row r="211" spans="2:14">
      <c r="B211" s="361"/>
      <c r="C211" s="359"/>
      <c r="D211" s="74" t="s">
        <v>623</v>
      </c>
      <c r="E211" s="74" t="s">
        <v>153</v>
      </c>
      <c r="F211" s="37" t="s">
        <v>801</v>
      </c>
      <c r="G211" s="74"/>
      <c r="H211" s="74">
        <v>2</v>
      </c>
      <c r="I211" s="74">
        <f t="shared" si="5"/>
        <v>2</v>
      </c>
      <c r="J211" s="74"/>
      <c r="K211" s="74" t="s">
        <v>594</v>
      </c>
      <c r="L211" s="37"/>
      <c r="M211" s="36">
        <v>43889</v>
      </c>
      <c r="N211" s="100">
        <v>43903</v>
      </c>
    </row>
    <row r="212" spans="2:14">
      <c r="B212" s="361"/>
      <c r="C212" s="359"/>
      <c r="D212" s="74" t="s">
        <v>623</v>
      </c>
      <c r="E212" s="74" t="s">
        <v>154</v>
      </c>
      <c r="F212" s="37" t="s">
        <v>802</v>
      </c>
      <c r="G212" s="74"/>
      <c r="H212" s="74">
        <v>6</v>
      </c>
      <c r="I212" s="74">
        <f t="shared" si="5"/>
        <v>6</v>
      </c>
      <c r="J212" s="74"/>
      <c r="K212" s="74" t="s">
        <v>594</v>
      </c>
      <c r="L212" s="37"/>
      <c r="M212" s="36">
        <v>43889</v>
      </c>
      <c r="N212" s="100">
        <v>43903</v>
      </c>
    </row>
    <row r="213" spans="2:14">
      <c r="B213" s="361"/>
      <c r="C213" s="359"/>
      <c r="D213" s="74"/>
      <c r="E213" s="74"/>
      <c r="F213" s="37"/>
      <c r="G213" s="74"/>
      <c r="H213" s="74"/>
      <c r="I213" s="74"/>
      <c r="J213" s="74"/>
      <c r="K213" s="74"/>
      <c r="L213" s="37"/>
      <c r="M213" s="36"/>
      <c r="N213" s="100"/>
    </row>
    <row r="214" spans="2:14">
      <c r="B214" s="361"/>
      <c r="C214" s="359"/>
      <c r="D214" s="39" t="s">
        <v>593</v>
      </c>
      <c r="E214" s="52" t="s">
        <v>853</v>
      </c>
      <c r="F214" s="53" t="s">
        <v>854</v>
      </c>
      <c r="G214" s="54" t="s">
        <v>855</v>
      </c>
      <c r="H214" s="37">
        <v>2</v>
      </c>
      <c r="I214" s="37">
        <f>H214</f>
        <v>2</v>
      </c>
      <c r="J214" s="37"/>
      <c r="K214" s="37" t="s">
        <v>594</v>
      </c>
      <c r="L214" s="37"/>
      <c r="M214" s="36">
        <v>43887</v>
      </c>
      <c r="N214" s="100">
        <v>43906</v>
      </c>
    </row>
    <row r="215" spans="2:14">
      <c r="B215" s="361"/>
      <c r="C215" s="359"/>
      <c r="D215" s="39" t="s">
        <v>593</v>
      </c>
      <c r="E215" s="52" t="s">
        <v>856</v>
      </c>
      <c r="F215" s="53" t="s">
        <v>188</v>
      </c>
      <c r="G215" s="37" t="s">
        <v>719</v>
      </c>
      <c r="H215" s="37">
        <v>1</v>
      </c>
      <c r="I215" s="37">
        <f t="shared" ref="I215:I233" si="6">H215</f>
        <v>1</v>
      </c>
      <c r="J215" s="37"/>
      <c r="K215" s="37" t="s">
        <v>594</v>
      </c>
      <c r="L215" s="37"/>
      <c r="M215" s="36">
        <v>43887</v>
      </c>
      <c r="N215" s="100">
        <v>43906</v>
      </c>
    </row>
    <row r="216" spans="2:14">
      <c r="B216" s="361"/>
      <c r="C216" s="359"/>
      <c r="D216" s="39" t="s">
        <v>593</v>
      </c>
      <c r="E216" s="52" t="s">
        <v>857</v>
      </c>
      <c r="F216" s="53" t="s">
        <v>189</v>
      </c>
      <c r="G216" s="37" t="s">
        <v>719</v>
      </c>
      <c r="H216" s="37">
        <v>6</v>
      </c>
      <c r="I216" s="37">
        <f t="shared" si="6"/>
        <v>6</v>
      </c>
      <c r="J216" s="37"/>
      <c r="K216" s="37" t="s">
        <v>594</v>
      </c>
      <c r="L216" s="37"/>
      <c r="M216" s="36">
        <v>43887</v>
      </c>
      <c r="N216" s="100">
        <v>43906</v>
      </c>
    </row>
    <row r="217" spans="2:14">
      <c r="B217" s="361"/>
      <c r="C217" s="359"/>
      <c r="D217" s="39" t="s">
        <v>593</v>
      </c>
      <c r="E217" s="48" t="s">
        <v>858</v>
      </c>
      <c r="F217" s="51" t="s">
        <v>190</v>
      </c>
      <c r="G217" s="37" t="s">
        <v>719</v>
      </c>
      <c r="H217" s="37">
        <v>2</v>
      </c>
      <c r="I217" s="37">
        <f t="shared" si="6"/>
        <v>2</v>
      </c>
      <c r="J217" s="37"/>
      <c r="K217" s="37" t="s">
        <v>594</v>
      </c>
      <c r="L217" s="37"/>
      <c r="M217" s="36">
        <v>43887</v>
      </c>
      <c r="N217" s="100">
        <v>43906</v>
      </c>
    </row>
    <row r="218" spans="2:14">
      <c r="B218" s="361"/>
      <c r="C218" s="359"/>
      <c r="D218" s="39" t="s">
        <v>593</v>
      </c>
      <c r="E218" s="48" t="s">
        <v>859</v>
      </c>
      <c r="F218" s="51" t="s">
        <v>191</v>
      </c>
      <c r="G218" s="37" t="s">
        <v>719</v>
      </c>
      <c r="H218" s="37">
        <v>2</v>
      </c>
      <c r="I218" s="37">
        <f t="shared" si="6"/>
        <v>2</v>
      </c>
      <c r="J218" s="37"/>
      <c r="K218" s="37" t="s">
        <v>594</v>
      </c>
      <c r="L218" s="37"/>
      <c r="M218" s="36">
        <v>43887</v>
      </c>
      <c r="N218" s="100">
        <v>43906</v>
      </c>
    </row>
    <row r="219" spans="2:14">
      <c r="B219" s="361"/>
      <c r="C219" s="359"/>
      <c r="D219" s="39" t="s">
        <v>593</v>
      </c>
      <c r="E219" s="48" t="s">
        <v>859</v>
      </c>
      <c r="F219" s="51" t="s">
        <v>192</v>
      </c>
      <c r="G219" s="37" t="s">
        <v>719</v>
      </c>
      <c r="H219" s="37">
        <v>2</v>
      </c>
      <c r="I219" s="37">
        <f t="shared" si="6"/>
        <v>2</v>
      </c>
      <c r="J219" s="37"/>
      <c r="K219" s="37" t="s">
        <v>594</v>
      </c>
      <c r="L219" s="37"/>
      <c r="M219" s="36">
        <v>43887</v>
      </c>
      <c r="N219" s="100">
        <v>43906</v>
      </c>
    </row>
    <row r="220" spans="2:14">
      <c r="B220" s="361"/>
      <c r="C220" s="359"/>
      <c r="D220" s="39" t="s">
        <v>593</v>
      </c>
      <c r="E220" s="48" t="s">
        <v>859</v>
      </c>
      <c r="F220" s="51" t="s">
        <v>193</v>
      </c>
      <c r="G220" s="37" t="s">
        <v>719</v>
      </c>
      <c r="H220" s="37">
        <v>2</v>
      </c>
      <c r="I220" s="37">
        <f t="shared" si="6"/>
        <v>2</v>
      </c>
      <c r="J220" s="37"/>
      <c r="K220" s="37" t="s">
        <v>594</v>
      </c>
      <c r="L220" s="37"/>
      <c r="M220" s="36">
        <v>43887</v>
      </c>
      <c r="N220" s="100">
        <v>43906</v>
      </c>
    </row>
    <row r="221" spans="2:14">
      <c r="B221" s="361"/>
      <c r="C221" s="359"/>
      <c r="D221" s="39" t="s">
        <v>593</v>
      </c>
      <c r="E221" s="48" t="s">
        <v>818</v>
      </c>
      <c r="F221" s="49" t="s">
        <v>194</v>
      </c>
      <c r="G221" s="50" t="s">
        <v>820</v>
      </c>
      <c r="H221" s="37">
        <v>18</v>
      </c>
      <c r="I221" s="37">
        <f t="shared" si="6"/>
        <v>18</v>
      </c>
      <c r="J221" s="37"/>
      <c r="K221" s="37" t="s">
        <v>594</v>
      </c>
      <c r="L221" s="37"/>
      <c r="M221" s="36">
        <v>43887</v>
      </c>
      <c r="N221" s="100">
        <v>43903</v>
      </c>
    </row>
    <row r="222" spans="2:14">
      <c r="B222" s="361"/>
      <c r="C222" s="359"/>
      <c r="D222" s="39" t="s">
        <v>593</v>
      </c>
      <c r="E222" s="48" t="s">
        <v>818</v>
      </c>
      <c r="F222" s="49" t="s">
        <v>175</v>
      </c>
      <c r="G222" s="50" t="s">
        <v>820</v>
      </c>
      <c r="H222" s="37">
        <v>8</v>
      </c>
      <c r="I222" s="37">
        <f t="shared" si="6"/>
        <v>8</v>
      </c>
      <c r="J222" s="37"/>
      <c r="K222" s="37" t="s">
        <v>594</v>
      </c>
      <c r="L222" s="37"/>
      <c r="M222" s="36">
        <v>43887</v>
      </c>
      <c r="N222" s="100">
        <v>43903</v>
      </c>
    </row>
    <row r="223" spans="2:14">
      <c r="B223" s="361"/>
      <c r="C223" s="359"/>
      <c r="D223" s="39" t="s">
        <v>593</v>
      </c>
      <c r="E223" s="48" t="s">
        <v>822</v>
      </c>
      <c r="F223" s="49" t="s">
        <v>823</v>
      </c>
      <c r="G223" s="50" t="s">
        <v>820</v>
      </c>
      <c r="H223" s="37">
        <v>22</v>
      </c>
      <c r="I223" s="37">
        <f t="shared" si="6"/>
        <v>22</v>
      </c>
      <c r="J223" s="37"/>
      <c r="K223" s="37" t="s">
        <v>594</v>
      </c>
      <c r="L223" s="37"/>
      <c r="M223" s="36">
        <v>43887</v>
      </c>
      <c r="N223" s="100">
        <v>43903</v>
      </c>
    </row>
    <row r="224" spans="2:14">
      <c r="B224" s="361"/>
      <c r="C224" s="359"/>
      <c r="D224" s="39" t="s">
        <v>593</v>
      </c>
      <c r="E224" s="48" t="s">
        <v>860</v>
      </c>
      <c r="F224" s="49" t="s">
        <v>176</v>
      </c>
      <c r="G224" s="50" t="s">
        <v>820</v>
      </c>
      <c r="H224" s="37">
        <v>2</v>
      </c>
      <c r="I224" s="37">
        <f t="shared" si="6"/>
        <v>2</v>
      </c>
      <c r="J224" s="37"/>
      <c r="K224" s="37" t="s">
        <v>594</v>
      </c>
      <c r="L224" s="37"/>
      <c r="M224" s="36">
        <v>43887</v>
      </c>
      <c r="N224" s="100">
        <v>43903</v>
      </c>
    </row>
    <row r="225" spans="2:14">
      <c r="B225" s="361"/>
      <c r="C225" s="359"/>
      <c r="D225" s="39" t="s">
        <v>593</v>
      </c>
      <c r="E225" s="48" t="s">
        <v>861</v>
      </c>
      <c r="F225" s="49" t="s">
        <v>177</v>
      </c>
      <c r="G225" s="50" t="s">
        <v>820</v>
      </c>
      <c r="H225" s="37">
        <v>2</v>
      </c>
      <c r="I225" s="37">
        <f t="shared" si="6"/>
        <v>2</v>
      </c>
      <c r="J225" s="37"/>
      <c r="K225" s="37" t="s">
        <v>594</v>
      </c>
      <c r="L225" s="37"/>
      <c r="M225" s="36">
        <v>43887</v>
      </c>
      <c r="N225" s="100">
        <v>43903</v>
      </c>
    </row>
    <row r="226" spans="2:14">
      <c r="B226" s="361"/>
      <c r="C226" s="359"/>
      <c r="D226" s="39" t="s">
        <v>593</v>
      </c>
      <c r="E226" s="48" t="s">
        <v>828</v>
      </c>
      <c r="F226" s="49" t="s">
        <v>195</v>
      </c>
      <c r="G226" s="50" t="s">
        <v>178</v>
      </c>
      <c r="H226" s="37">
        <v>6</v>
      </c>
      <c r="I226" s="37">
        <f t="shared" si="6"/>
        <v>6</v>
      </c>
      <c r="J226" s="37"/>
      <c r="K226" s="37" t="s">
        <v>594</v>
      </c>
      <c r="L226" s="37"/>
      <c r="M226" s="36">
        <v>43887</v>
      </c>
      <c r="N226" s="100">
        <v>43903</v>
      </c>
    </row>
    <row r="227" spans="2:14">
      <c r="B227" s="361"/>
      <c r="C227" s="359"/>
      <c r="D227" s="39" t="s">
        <v>593</v>
      </c>
      <c r="E227" s="48" t="s">
        <v>830</v>
      </c>
      <c r="F227" s="49" t="s">
        <v>179</v>
      </c>
      <c r="G227" s="50" t="s">
        <v>831</v>
      </c>
      <c r="H227" s="37">
        <v>2</v>
      </c>
      <c r="I227" s="37">
        <f t="shared" si="6"/>
        <v>2</v>
      </c>
      <c r="J227" s="37"/>
      <c r="K227" s="37" t="s">
        <v>594</v>
      </c>
      <c r="L227" s="37"/>
      <c r="M227" s="36">
        <v>43887</v>
      </c>
      <c r="N227" s="100">
        <v>43903</v>
      </c>
    </row>
    <row r="228" spans="2:14">
      <c r="B228" s="361"/>
      <c r="C228" s="359"/>
      <c r="D228" s="39" t="s">
        <v>593</v>
      </c>
      <c r="E228" s="48" t="s">
        <v>832</v>
      </c>
      <c r="F228" s="51" t="s">
        <v>833</v>
      </c>
      <c r="G228" s="50" t="s">
        <v>831</v>
      </c>
      <c r="H228" s="37">
        <v>4</v>
      </c>
      <c r="I228" s="37">
        <f t="shared" si="6"/>
        <v>4</v>
      </c>
      <c r="J228" s="37"/>
      <c r="K228" s="37" t="s">
        <v>594</v>
      </c>
      <c r="L228" s="37"/>
      <c r="M228" s="36">
        <v>43887</v>
      </c>
      <c r="N228" s="100">
        <v>43903</v>
      </c>
    </row>
    <row r="229" spans="2:14">
      <c r="B229" s="361"/>
      <c r="C229" s="359"/>
      <c r="D229" s="39" t="s">
        <v>593</v>
      </c>
      <c r="E229" s="48" t="s">
        <v>834</v>
      </c>
      <c r="F229" s="49" t="s">
        <v>835</v>
      </c>
      <c r="G229" s="50" t="s">
        <v>836</v>
      </c>
      <c r="H229" s="37">
        <v>1</v>
      </c>
      <c r="I229" s="37">
        <f t="shared" si="6"/>
        <v>1</v>
      </c>
      <c r="J229" s="37"/>
      <c r="K229" s="37" t="s">
        <v>594</v>
      </c>
      <c r="L229" s="37"/>
      <c r="M229" s="36">
        <v>43887</v>
      </c>
      <c r="N229" s="100">
        <v>43903</v>
      </c>
    </row>
    <row r="230" spans="2:14">
      <c r="B230" s="361"/>
      <c r="C230" s="359"/>
      <c r="D230" s="39" t="s">
        <v>593</v>
      </c>
      <c r="E230" s="48" t="s">
        <v>837</v>
      </c>
      <c r="F230" s="49" t="s">
        <v>838</v>
      </c>
      <c r="G230" s="50" t="s">
        <v>836</v>
      </c>
      <c r="H230" s="37">
        <v>1</v>
      </c>
      <c r="I230" s="37">
        <f t="shared" si="6"/>
        <v>1</v>
      </c>
      <c r="J230" s="37"/>
      <c r="K230" s="37" t="s">
        <v>594</v>
      </c>
      <c r="L230" s="37"/>
      <c r="M230" s="36">
        <v>43887</v>
      </c>
      <c r="N230" s="100">
        <v>43903</v>
      </c>
    </row>
    <row r="231" spans="2:14">
      <c r="B231" s="361"/>
      <c r="C231" s="359"/>
      <c r="D231" s="39" t="s">
        <v>593</v>
      </c>
      <c r="E231" s="48" t="s">
        <v>840</v>
      </c>
      <c r="F231" s="49" t="s">
        <v>841</v>
      </c>
      <c r="G231" s="50" t="s">
        <v>842</v>
      </c>
      <c r="H231" s="37">
        <v>2</v>
      </c>
      <c r="I231" s="37">
        <f t="shared" si="6"/>
        <v>2</v>
      </c>
      <c r="J231" s="37"/>
      <c r="K231" s="37" t="s">
        <v>594</v>
      </c>
      <c r="L231" s="37"/>
      <c r="M231" s="36">
        <v>43887</v>
      </c>
      <c r="N231" s="100">
        <v>43903</v>
      </c>
    </row>
    <row r="232" spans="2:14">
      <c r="B232" s="361"/>
      <c r="C232" s="359"/>
      <c r="D232" s="39" t="s">
        <v>593</v>
      </c>
      <c r="E232" s="48" t="s">
        <v>840</v>
      </c>
      <c r="F232" s="49" t="s">
        <v>843</v>
      </c>
      <c r="G232" s="50" t="s">
        <v>842</v>
      </c>
      <c r="H232" s="37">
        <v>1</v>
      </c>
      <c r="I232" s="37">
        <f t="shared" si="6"/>
        <v>1</v>
      </c>
      <c r="J232" s="37"/>
      <c r="K232" s="37" t="s">
        <v>594</v>
      </c>
      <c r="L232" s="37"/>
      <c r="M232" s="36">
        <v>43887</v>
      </c>
      <c r="N232" s="100">
        <v>43903</v>
      </c>
    </row>
    <row r="233" spans="2:14">
      <c r="B233" s="361"/>
      <c r="C233" s="359"/>
      <c r="D233" s="39" t="s">
        <v>593</v>
      </c>
      <c r="E233" s="48" t="s">
        <v>844</v>
      </c>
      <c r="F233" s="49" t="s">
        <v>180</v>
      </c>
      <c r="G233" s="50" t="s">
        <v>845</v>
      </c>
      <c r="H233" s="37">
        <v>1</v>
      </c>
      <c r="I233" s="37">
        <f t="shared" si="6"/>
        <v>1</v>
      </c>
      <c r="J233" s="37"/>
      <c r="K233" s="37" t="s">
        <v>594</v>
      </c>
      <c r="L233" s="37"/>
      <c r="M233" s="36">
        <v>43887</v>
      </c>
      <c r="N233" s="100">
        <v>43903</v>
      </c>
    </row>
    <row r="234" spans="2:14">
      <c r="B234" s="361"/>
      <c r="C234" s="359"/>
      <c r="D234" s="39" t="s">
        <v>593</v>
      </c>
      <c r="E234" s="55" t="s">
        <v>181</v>
      </c>
      <c r="F234" s="56" t="s">
        <v>862</v>
      </c>
      <c r="G234" s="37" t="s">
        <v>719</v>
      </c>
      <c r="H234" s="37">
        <v>1</v>
      </c>
      <c r="I234" s="37">
        <f>H234</f>
        <v>1</v>
      </c>
      <c r="J234" s="37"/>
      <c r="K234" s="37" t="s">
        <v>594</v>
      </c>
      <c r="L234" s="37"/>
      <c r="M234" s="36">
        <v>43887</v>
      </c>
      <c r="N234" s="100">
        <v>43906</v>
      </c>
    </row>
    <row r="235" spans="2:14">
      <c r="B235" s="361"/>
      <c r="C235" s="359"/>
      <c r="D235" s="39" t="s">
        <v>593</v>
      </c>
      <c r="E235" s="49" t="s">
        <v>873</v>
      </c>
      <c r="F235" s="49" t="s">
        <v>874</v>
      </c>
      <c r="G235" s="37" t="s">
        <v>719</v>
      </c>
      <c r="H235" s="37">
        <v>2</v>
      </c>
      <c r="I235" s="37">
        <f>H235</f>
        <v>2</v>
      </c>
      <c r="J235" s="37"/>
      <c r="K235" s="37" t="s">
        <v>594</v>
      </c>
      <c r="L235" s="37"/>
      <c r="M235" s="36">
        <v>43887</v>
      </c>
      <c r="N235" s="100">
        <v>43906</v>
      </c>
    </row>
    <row r="236" spans="2:14">
      <c r="B236" s="361"/>
      <c r="C236" s="359"/>
      <c r="D236" s="39" t="s">
        <v>593</v>
      </c>
      <c r="E236" s="48" t="s">
        <v>863</v>
      </c>
      <c r="F236" s="49" t="s">
        <v>864</v>
      </c>
      <c r="G236" s="37" t="s">
        <v>719</v>
      </c>
      <c r="H236" s="37">
        <v>1</v>
      </c>
      <c r="I236" s="37">
        <f>H236</f>
        <v>1</v>
      </c>
      <c r="J236" s="37"/>
      <c r="K236" s="37" t="s">
        <v>594</v>
      </c>
      <c r="L236" s="37"/>
      <c r="M236" s="36">
        <v>43887</v>
      </c>
      <c r="N236" s="100">
        <v>43906</v>
      </c>
    </row>
    <row r="237" spans="2:14">
      <c r="B237" s="361"/>
      <c r="C237" s="359"/>
      <c r="D237" s="39" t="s">
        <v>593</v>
      </c>
      <c r="E237" s="48" t="s">
        <v>865</v>
      </c>
      <c r="F237" s="49" t="s">
        <v>866</v>
      </c>
      <c r="G237" s="37" t="s">
        <v>719</v>
      </c>
      <c r="H237" s="37">
        <v>1</v>
      </c>
      <c r="I237" s="37">
        <f>H237</f>
        <v>1</v>
      </c>
      <c r="J237" s="37"/>
      <c r="K237" s="37" t="s">
        <v>594</v>
      </c>
      <c r="L237" s="37"/>
      <c r="M237" s="36">
        <v>43887</v>
      </c>
      <c r="N237" s="100">
        <v>43906</v>
      </c>
    </row>
    <row r="238" spans="2:14">
      <c r="B238" s="361"/>
      <c r="C238" s="359"/>
      <c r="D238" s="74"/>
      <c r="E238" s="74"/>
      <c r="F238" s="37"/>
      <c r="G238" s="74"/>
      <c r="H238" s="74"/>
      <c r="I238" s="74"/>
      <c r="J238" s="74"/>
      <c r="K238" s="74"/>
      <c r="L238" s="37"/>
      <c r="M238" s="36"/>
      <c r="N238" s="100"/>
    </row>
    <row r="239" spans="2:14">
      <c r="B239" s="361"/>
      <c r="C239" s="73"/>
      <c r="D239" s="39"/>
      <c r="E239" s="37"/>
      <c r="F239" s="74"/>
      <c r="G239" s="37"/>
      <c r="H239" s="37"/>
      <c r="I239" s="74"/>
      <c r="J239" s="74"/>
      <c r="K239" s="37"/>
      <c r="L239" s="37"/>
      <c r="M239" s="35"/>
      <c r="N239" s="99"/>
    </row>
    <row r="240" spans="2:14">
      <c r="B240" s="361"/>
      <c r="C240" s="359" t="s">
        <v>923</v>
      </c>
      <c r="D240" s="39" t="s">
        <v>623</v>
      </c>
      <c r="E240" s="37" t="s">
        <v>158</v>
      </c>
      <c r="F240" s="74" t="s">
        <v>867</v>
      </c>
      <c r="G240" s="37"/>
      <c r="H240" s="37">
        <v>1</v>
      </c>
      <c r="I240" s="74">
        <f t="shared" ref="I240:I272" si="7">H240</f>
        <v>1</v>
      </c>
      <c r="J240" s="74"/>
      <c r="K240" s="37" t="s">
        <v>594</v>
      </c>
      <c r="L240" s="37" t="s">
        <v>619</v>
      </c>
      <c r="M240" s="36">
        <v>43889</v>
      </c>
      <c r="N240" s="100">
        <v>43902</v>
      </c>
    </row>
    <row r="241" spans="2:14">
      <c r="B241" s="361"/>
      <c r="C241" s="359"/>
      <c r="D241" s="39" t="s">
        <v>623</v>
      </c>
      <c r="E241" s="37" t="s">
        <v>159</v>
      </c>
      <c r="F241" s="74" t="s">
        <v>868</v>
      </c>
      <c r="G241" s="37"/>
      <c r="H241" s="37">
        <v>1</v>
      </c>
      <c r="I241" s="74">
        <f t="shared" si="7"/>
        <v>1</v>
      </c>
      <c r="J241" s="74"/>
      <c r="K241" s="37" t="s">
        <v>594</v>
      </c>
      <c r="L241" s="37" t="s">
        <v>619</v>
      </c>
      <c r="M241" s="36">
        <v>43889</v>
      </c>
      <c r="N241" s="100">
        <v>43902</v>
      </c>
    </row>
    <row r="242" spans="2:14">
      <c r="B242" s="361"/>
      <c r="C242" s="359"/>
      <c r="D242" s="39" t="s">
        <v>623</v>
      </c>
      <c r="E242" s="37" t="s">
        <v>91</v>
      </c>
      <c r="F242" s="74" t="s">
        <v>869</v>
      </c>
      <c r="G242" s="37"/>
      <c r="H242" s="37">
        <v>2</v>
      </c>
      <c r="I242" s="74">
        <f t="shared" si="7"/>
        <v>2</v>
      </c>
      <c r="J242" s="74"/>
      <c r="K242" s="37" t="s">
        <v>594</v>
      </c>
      <c r="L242" s="37"/>
      <c r="M242" s="36">
        <v>43889</v>
      </c>
      <c r="N242" s="100">
        <v>43903</v>
      </c>
    </row>
    <row r="243" spans="2:14">
      <c r="B243" s="361"/>
      <c r="C243" s="359"/>
      <c r="D243" s="39" t="s">
        <v>623</v>
      </c>
      <c r="E243" s="37" t="s">
        <v>161</v>
      </c>
      <c r="F243" s="74" t="s">
        <v>1025</v>
      </c>
      <c r="G243" s="37"/>
      <c r="H243" s="37">
        <v>1</v>
      </c>
      <c r="I243" s="74">
        <f t="shared" si="7"/>
        <v>1</v>
      </c>
      <c r="J243" s="74"/>
      <c r="K243" s="37" t="s">
        <v>594</v>
      </c>
      <c r="L243" s="37" t="s">
        <v>619</v>
      </c>
      <c r="M243" s="36">
        <v>43889</v>
      </c>
      <c r="N243" s="100">
        <v>43902</v>
      </c>
    </row>
    <row r="244" spans="2:14">
      <c r="B244" s="361"/>
      <c r="C244" s="359"/>
      <c r="D244" s="39" t="s">
        <v>623</v>
      </c>
      <c r="E244" s="37" t="s">
        <v>162</v>
      </c>
      <c r="F244" s="74" t="s">
        <v>1026</v>
      </c>
      <c r="G244" s="37"/>
      <c r="H244" s="37">
        <v>1</v>
      </c>
      <c r="I244" s="74">
        <f t="shared" si="7"/>
        <v>1</v>
      </c>
      <c r="J244" s="74"/>
      <c r="K244" s="37" t="s">
        <v>594</v>
      </c>
      <c r="L244" s="37" t="s">
        <v>619</v>
      </c>
      <c r="M244" s="36">
        <v>43889</v>
      </c>
      <c r="N244" s="100">
        <v>43902</v>
      </c>
    </row>
    <row r="245" spans="2:14">
      <c r="B245" s="361"/>
      <c r="C245" s="359"/>
      <c r="D245" s="39" t="s">
        <v>623</v>
      </c>
      <c r="E245" s="37" t="s">
        <v>118</v>
      </c>
      <c r="F245" s="74" t="s">
        <v>1027</v>
      </c>
      <c r="G245" s="37"/>
      <c r="H245" s="37">
        <v>1</v>
      </c>
      <c r="I245" s="74">
        <f t="shared" si="7"/>
        <v>1</v>
      </c>
      <c r="J245" s="74"/>
      <c r="K245" s="37" t="s">
        <v>594</v>
      </c>
      <c r="L245" s="37" t="s">
        <v>619</v>
      </c>
      <c r="M245" s="36">
        <v>43889</v>
      </c>
      <c r="N245" s="100">
        <v>43902</v>
      </c>
    </row>
    <row r="246" spans="2:14">
      <c r="B246" s="361"/>
      <c r="C246" s="359"/>
      <c r="D246" s="39" t="s">
        <v>623</v>
      </c>
      <c r="E246" s="37" t="s">
        <v>53</v>
      </c>
      <c r="F246" s="74" t="s">
        <v>1028</v>
      </c>
      <c r="G246" s="37"/>
      <c r="H246" s="37">
        <v>1</v>
      </c>
      <c r="I246" s="74">
        <f t="shared" si="7"/>
        <v>1</v>
      </c>
      <c r="J246" s="74"/>
      <c r="K246" s="37" t="s">
        <v>594</v>
      </c>
      <c r="L246" s="37" t="s">
        <v>619</v>
      </c>
      <c r="M246" s="36">
        <v>43889</v>
      </c>
      <c r="N246" s="100">
        <v>43902</v>
      </c>
    </row>
    <row r="247" spans="2:14">
      <c r="B247" s="361"/>
      <c r="C247" s="359"/>
      <c r="D247" s="39" t="s">
        <v>623</v>
      </c>
      <c r="E247" s="37" t="s">
        <v>202</v>
      </c>
      <c r="F247" s="74" t="s">
        <v>985</v>
      </c>
      <c r="G247" s="37"/>
      <c r="H247" s="37">
        <v>1</v>
      </c>
      <c r="I247" s="74">
        <f t="shared" si="7"/>
        <v>1</v>
      </c>
      <c r="J247" s="74"/>
      <c r="K247" s="37" t="s">
        <v>594</v>
      </c>
      <c r="L247" s="37" t="s">
        <v>619</v>
      </c>
      <c r="M247" s="36">
        <v>43889</v>
      </c>
      <c r="N247" s="100">
        <v>43902</v>
      </c>
    </row>
    <row r="248" spans="2:14">
      <c r="B248" s="361"/>
      <c r="C248" s="359"/>
      <c r="D248" s="39" t="s">
        <v>623</v>
      </c>
      <c r="E248" s="74" t="s">
        <v>57</v>
      </c>
      <c r="F248" s="74" t="s">
        <v>711</v>
      </c>
      <c r="G248" s="74"/>
      <c r="H248" s="74">
        <v>3</v>
      </c>
      <c r="I248" s="74">
        <f t="shared" si="7"/>
        <v>3</v>
      </c>
      <c r="J248" s="74"/>
      <c r="K248" s="37" t="s">
        <v>594</v>
      </c>
      <c r="L248" s="37" t="s">
        <v>619</v>
      </c>
      <c r="M248" s="36">
        <v>43889</v>
      </c>
      <c r="N248" s="100">
        <v>43902</v>
      </c>
    </row>
    <row r="249" spans="2:14">
      <c r="B249" s="361"/>
      <c r="C249" s="359"/>
      <c r="D249" s="39" t="s">
        <v>623</v>
      </c>
      <c r="E249" s="74" t="s">
        <v>848</v>
      </c>
      <c r="F249" s="74" t="s">
        <v>849</v>
      </c>
      <c r="G249" s="74"/>
      <c r="H249" s="74">
        <v>2</v>
      </c>
      <c r="I249" s="74">
        <f t="shared" si="7"/>
        <v>2</v>
      </c>
      <c r="J249" s="74"/>
      <c r="K249" s="37" t="s">
        <v>594</v>
      </c>
      <c r="L249" s="37" t="s">
        <v>619</v>
      </c>
      <c r="M249" s="36">
        <v>43889</v>
      </c>
      <c r="N249" s="100">
        <v>43902</v>
      </c>
    </row>
    <row r="250" spans="2:14">
      <c r="B250" s="361"/>
      <c r="C250" s="359"/>
      <c r="D250" s="39" t="s">
        <v>623</v>
      </c>
      <c r="E250" s="37" t="s">
        <v>810</v>
      </c>
      <c r="F250" s="74" t="s">
        <v>811</v>
      </c>
      <c r="G250" s="37"/>
      <c r="H250" s="37">
        <v>2</v>
      </c>
      <c r="I250" s="74">
        <f t="shared" si="7"/>
        <v>2</v>
      </c>
      <c r="J250" s="74"/>
      <c r="K250" s="37" t="s">
        <v>594</v>
      </c>
      <c r="L250" s="37" t="s">
        <v>619</v>
      </c>
      <c r="M250" s="36">
        <v>43889</v>
      </c>
      <c r="N250" s="100">
        <v>43902</v>
      </c>
    </row>
    <row r="251" spans="2:14">
      <c r="B251" s="361"/>
      <c r="C251" s="359"/>
      <c r="D251" s="39" t="s">
        <v>623</v>
      </c>
      <c r="E251" s="37" t="s">
        <v>1029</v>
      </c>
      <c r="F251" s="74" t="s">
        <v>1030</v>
      </c>
      <c r="G251" s="37"/>
      <c r="H251" s="37">
        <v>2</v>
      </c>
      <c r="I251" s="74">
        <f t="shared" si="7"/>
        <v>2</v>
      </c>
      <c r="J251" s="74"/>
      <c r="K251" s="37" t="s">
        <v>594</v>
      </c>
      <c r="L251" s="37" t="s">
        <v>619</v>
      </c>
      <c r="M251" s="36">
        <v>43889</v>
      </c>
      <c r="N251" s="100">
        <v>43902</v>
      </c>
    </row>
    <row r="252" spans="2:14">
      <c r="B252" s="361"/>
      <c r="C252" s="359"/>
      <c r="D252" s="39" t="s">
        <v>623</v>
      </c>
      <c r="E252" s="37" t="s">
        <v>203</v>
      </c>
      <c r="F252" s="74" t="s">
        <v>1031</v>
      </c>
      <c r="G252" s="37"/>
      <c r="H252" s="37">
        <v>2</v>
      </c>
      <c r="I252" s="74">
        <f t="shared" si="7"/>
        <v>2</v>
      </c>
      <c r="J252" s="74"/>
      <c r="K252" s="37" t="s">
        <v>594</v>
      </c>
      <c r="L252" s="37" t="s">
        <v>619</v>
      </c>
      <c r="M252" s="36">
        <v>43889</v>
      </c>
      <c r="N252" s="100">
        <v>43902</v>
      </c>
    </row>
    <row r="253" spans="2:14">
      <c r="B253" s="361"/>
      <c r="C253" s="359"/>
      <c r="D253" s="74" t="s">
        <v>623</v>
      </c>
      <c r="E253" s="74" t="s">
        <v>153</v>
      </c>
      <c r="F253" s="37" t="s">
        <v>801</v>
      </c>
      <c r="G253" s="74"/>
      <c r="H253" s="74">
        <v>2</v>
      </c>
      <c r="I253" s="74">
        <f t="shared" si="7"/>
        <v>2</v>
      </c>
      <c r="J253" s="74"/>
      <c r="K253" s="74" t="s">
        <v>594</v>
      </c>
      <c r="L253" s="37"/>
      <c r="M253" s="36">
        <v>43889</v>
      </c>
      <c r="N253" s="100">
        <v>43903</v>
      </c>
    </row>
    <row r="254" spans="2:14">
      <c r="B254" s="361"/>
      <c r="C254" s="359"/>
      <c r="D254" s="74" t="s">
        <v>623</v>
      </c>
      <c r="E254" s="74" t="s">
        <v>154</v>
      </c>
      <c r="F254" s="37" t="s">
        <v>802</v>
      </c>
      <c r="G254" s="74"/>
      <c r="H254" s="74">
        <v>2</v>
      </c>
      <c r="I254" s="74">
        <f t="shared" si="7"/>
        <v>2</v>
      </c>
      <c r="J254" s="74"/>
      <c r="K254" s="74" t="s">
        <v>594</v>
      </c>
      <c r="L254" s="37"/>
      <c r="M254" s="36">
        <v>43889</v>
      </c>
      <c r="N254" s="100">
        <v>43903</v>
      </c>
    </row>
    <row r="255" spans="2:14">
      <c r="B255" s="361"/>
      <c r="C255" s="359"/>
      <c r="D255" s="39" t="s">
        <v>623</v>
      </c>
      <c r="E255" s="74" t="s">
        <v>121</v>
      </c>
      <c r="F255" s="74" t="s">
        <v>986</v>
      </c>
      <c r="G255" s="74"/>
      <c r="H255" s="74">
        <v>1</v>
      </c>
      <c r="I255" s="74">
        <f t="shared" si="7"/>
        <v>1</v>
      </c>
      <c r="J255" s="74"/>
      <c r="K255" s="37" t="s">
        <v>594</v>
      </c>
      <c r="L255" s="37" t="s">
        <v>619</v>
      </c>
      <c r="M255" s="36">
        <v>43889</v>
      </c>
      <c r="N255" s="100">
        <v>43902</v>
      </c>
    </row>
    <row r="256" spans="2:14">
      <c r="B256" s="361"/>
      <c r="C256" s="359"/>
      <c r="D256" s="39" t="s">
        <v>623</v>
      </c>
      <c r="E256" s="74" t="s">
        <v>122</v>
      </c>
      <c r="F256" s="74" t="s">
        <v>987</v>
      </c>
      <c r="G256" s="74"/>
      <c r="H256" s="74">
        <v>1</v>
      </c>
      <c r="I256" s="74">
        <f t="shared" si="7"/>
        <v>1</v>
      </c>
      <c r="J256" s="74"/>
      <c r="K256" s="37" t="s">
        <v>594</v>
      </c>
      <c r="L256" s="37" t="s">
        <v>619</v>
      </c>
      <c r="M256" s="36">
        <v>43889</v>
      </c>
      <c r="N256" s="100">
        <v>43902</v>
      </c>
    </row>
    <row r="257" spans="2:14">
      <c r="B257" s="361"/>
      <c r="C257" s="359"/>
      <c r="D257" s="39" t="s">
        <v>623</v>
      </c>
      <c r="E257" s="74" t="s">
        <v>123</v>
      </c>
      <c r="F257" s="74" t="s">
        <v>987</v>
      </c>
      <c r="G257" s="74"/>
      <c r="H257" s="74">
        <v>1</v>
      </c>
      <c r="I257" s="74">
        <f t="shared" si="7"/>
        <v>1</v>
      </c>
      <c r="J257" s="74"/>
      <c r="K257" s="37" t="s">
        <v>594</v>
      </c>
      <c r="L257" s="37" t="s">
        <v>619</v>
      </c>
      <c r="M257" s="36">
        <v>43889</v>
      </c>
      <c r="N257" s="100">
        <v>43902</v>
      </c>
    </row>
    <row r="258" spans="2:14">
      <c r="B258" s="361"/>
      <c r="C258" s="359"/>
      <c r="D258" s="39" t="s">
        <v>623</v>
      </c>
      <c r="E258" s="74" t="s">
        <v>124</v>
      </c>
      <c r="F258" s="74" t="s">
        <v>988</v>
      </c>
      <c r="G258" s="74"/>
      <c r="H258" s="74">
        <v>2</v>
      </c>
      <c r="I258" s="74">
        <f t="shared" si="7"/>
        <v>2</v>
      </c>
      <c r="J258" s="74"/>
      <c r="K258" s="37" t="s">
        <v>594</v>
      </c>
      <c r="L258" s="37" t="s">
        <v>619</v>
      </c>
      <c r="M258" s="36">
        <v>43889</v>
      </c>
      <c r="N258" s="100">
        <v>43902</v>
      </c>
    </row>
    <row r="259" spans="2:14">
      <c r="B259" s="361"/>
      <c r="C259" s="359"/>
      <c r="D259" s="39" t="s">
        <v>623</v>
      </c>
      <c r="E259" s="74" t="s">
        <v>125</v>
      </c>
      <c r="F259" s="74" t="s">
        <v>989</v>
      </c>
      <c r="G259" s="74"/>
      <c r="H259" s="74">
        <v>1</v>
      </c>
      <c r="I259" s="74">
        <f t="shared" si="7"/>
        <v>1</v>
      </c>
      <c r="J259" s="74"/>
      <c r="K259" s="37" t="s">
        <v>594</v>
      </c>
      <c r="L259" s="37" t="s">
        <v>619</v>
      </c>
      <c r="M259" s="36">
        <v>43889</v>
      </c>
      <c r="N259" s="100">
        <v>43902</v>
      </c>
    </row>
    <row r="260" spans="2:14">
      <c r="B260" s="361"/>
      <c r="C260" s="359"/>
      <c r="D260" s="39" t="s">
        <v>623</v>
      </c>
      <c r="E260" s="74" t="s">
        <v>126</v>
      </c>
      <c r="F260" s="37" t="s">
        <v>758</v>
      </c>
      <c r="G260" s="74"/>
      <c r="H260" s="74">
        <v>1</v>
      </c>
      <c r="I260" s="74">
        <f t="shared" si="7"/>
        <v>1</v>
      </c>
      <c r="J260" s="74"/>
      <c r="K260" s="37" t="s">
        <v>594</v>
      </c>
      <c r="L260" s="37"/>
      <c r="M260" s="36">
        <v>43889</v>
      </c>
      <c r="N260" s="100">
        <v>43903</v>
      </c>
    </row>
    <row r="261" spans="2:14">
      <c r="B261" s="361"/>
      <c r="C261" s="359"/>
      <c r="D261" s="39" t="s">
        <v>623</v>
      </c>
      <c r="E261" s="74" t="s">
        <v>127</v>
      </c>
      <c r="F261" s="37" t="s">
        <v>763</v>
      </c>
      <c r="G261" s="74"/>
      <c r="H261" s="74">
        <v>2</v>
      </c>
      <c r="I261" s="74">
        <f t="shared" si="7"/>
        <v>2</v>
      </c>
      <c r="J261" s="74"/>
      <c r="K261" s="37" t="s">
        <v>594</v>
      </c>
      <c r="L261" s="74"/>
      <c r="M261" s="36">
        <v>43889</v>
      </c>
      <c r="N261" s="100">
        <v>43903</v>
      </c>
    </row>
    <row r="262" spans="2:14">
      <c r="B262" s="361"/>
      <c r="C262" s="359"/>
      <c r="D262" s="39" t="s">
        <v>623</v>
      </c>
      <c r="E262" s="74" t="s">
        <v>128</v>
      </c>
      <c r="F262" s="37" t="s">
        <v>990</v>
      </c>
      <c r="G262" s="74"/>
      <c r="H262" s="74">
        <v>2</v>
      </c>
      <c r="I262" s="74">
        <f t="shared" si="7"/>
        <v>2</v>
      </c>
      <c r="J262" s="74"/>
      <c r="K262" s="37" t="s">
        <v>594</v>
      </c>
      <c r="L262" s="74"/>
      <c r="M262" s="36">
        <v>43889</v>
      </c>
      <c r="N262" s="100">
        <v>43903</v>
      </c>
    </row>
    <row r="263" spans="2:14">
      <c r="B263" s="361"/>
      <c r="C263" s="359"/>
      <c r="D263" s="39" t="s">
        <v>623</v>
      </c>
      <c r="E263" s="74" t="s">
        <v>129</v>
      </c>
      <c r="F263" s="74" t="s">
        <v>991</v>
      </c>
      <c r="G263" s="74"/>
      <c r="H263" s="74">
        <v>2</v>
      </c>
      <c r="I263" s="74">
        <f t="shared" si="7"/>
        <v>2</v>
      </c>
      <c r="J263" s="74"/>
      <c r="K263" s="37" t="s">
        <v>594</v>
      </c>
      <c r="L263" s="37" t="s">
        <v>619</v>
      </c>
      <c r="M263" s="36">
        <v>43889</v>
      </c>
      <c r="N263" s="100">
        <v>43902</v>
      </c>
    </row>
    <row r="264" spans="2:14">
      <c r="B264" s="361"/>
      <c r="C264" s="359"/>
      <c r="D264" s="39" t="s">
        <v>623</v>
      </c>
      <c r="E264" s="74" t="s">
        <v>130</v>
      </c>
      <c r="F264" s="74" t="s">
        <v>992</v>
      </c>
      <c r="G264" s="74"/>
      <c r="H264" s="74">
        <v>2</v>
      </c>
      <c r="I264" s="74">
        <f t="shared" si="7"/>
        <v>2</v>
      </c>
      <c r="J264" s="74"/>
      <c r="K264" s="37" t="s">
        <v>594</v>
      </c>
      <c r="L264" s="37" t="s">
        <v>619</v>
      </c>
      <c r="M264" s="36">
        <v>43889</v>
      </c>
      <c r="N264" s="100">
        <v>43902</v>
      </c>
    </row>
    <row r="265" spans="2:14">
      <c r="B265" s="361"/>
      <c r="C265" s="359"/>
      <c r="D265" s="39" t="s">
        <v>623</v>
      </c>
      <c r="E265" s="37" t="s">
        <v>102</v>
      </c>
      <c r="F265" s="37" t="s">
        <v>993</v>
      </c>
      <c r="G265" s="37"/>
      <c r="H265" s="37">
        <v>22</v>
      </c>
      <c r="I265" s="74">
        <f t="shared" si="7"/>
        <v>22</v>
      </c>
      <c r="J265" s="74"/>
      <c r="K265" s="37" t="s">
        <v>594</v>
      </c>
      <c r="L265" s="37"/>
      <c r="M265" s="36">
        <v>43889</v>
      </c>
      <c r="N265" s="100">
        <v>43903</v>
      </c>
    </row>
    <row r="266" spans="2:14">
      <c r="B266" s="361"/>
      <c r="C266" s="359"/>
      <c r="D266" s="39" t="s">
        <v>623</v>
      </c>
      <c r="E266" s="37" t="s">
        <v>167</v>
      </c>
      <c r="F266" s="74" t="s">
        <v>808</v>
      </c>
      <c r="G266" s="37"/>
      <c r="H266" s="37">
        <v>4</v>
      </c>
      <c r="I266" s="74">
        <f t="shared" si="7"/>
        <v>4</v>
      </c>
      <c r="J266" s="74"/>
      <c r="K266" s="37" t="s">
        <v>594</v>
      </c>
      <c r="L266" s="37"/>
      <c r="M266" s="36">
        <v>43889</v>
      </c>
      <c r="N266" s="100">
        <v>43903</v>
      </c>
    </row>
    <row r="267" spans="2:14">
      <c r="B267" s="361"/>
      <c r="C267" s="359"/>
      <c r="D267" s="39" t="s">
        <v>623</v>
      </c>
      <c r="E267" s="37" t="s">
        <v>168</v>
      </c>
      <c r="F267" s="37" t="s">
        <v>994</v>
      </c>
      <c r="G267" s="37"/>
      <c r="H267" s="37">
        <v>2</v>
      </c>
      <c r="I267" s="74">
        <f t="shared" si="7"/>
        <v>2</v>
      </c>
      <c r="J267" s="74"/>
      <c r="K267" s="37" t="s">
        <v>594</v>
      </c>
      <c r="L267" s="37"/>
      <c r="M267" s="36">
        <v>43889</v>
      </c>
      <c r="N267" s="100">
        <v>43903</v>
      </c>
    </row>
    <row r="268" spans="2:14">
      <c r="B268" s="361"/>
      <c r="C268" s="359"/>
      <c r="D268" s="39" t="s">
        <v>623</v>
      </c>
      <c r="E268" s="37" t="s">
        <v>169</v>
      </c>
      <c r="F268" s="74" t="s">
        <v>995</v>
      </c>
      <c r="G268" s="37"/>
      <c r="H268" s="37">
        <v>2</v>
      </c>
      <c r="I268" s="74">
        <f t="shared" si="7"/>
        <v>2</v>
      </c>
      <c r="J268" s="74"/>
      <c r="K268" s="37" t="s">
        <v>594</v>
      </c>
      <c r="L268" s="37"/>
      <c r="M268" s="36">
        <v>43889</v>
      </c>
      <c r="N268" s="100">
        <v>43903</v>
      </c>
    </row>
    <row r="269" spans="2:14">
      <c r="B269" s="361"/>
      <c r="C269" s="359"/>
      <c r="D269" s="39" t="s">
        <v>623</v>
      </c>
      <c r="E269" s="37" t="s">
        <v>170</v>
      </c>
      <c r="F269" s="74" t="s">
        <v>809</v>
      </c>
      <c r="G269" s="37"/>
      <c r="H269" s="37">
        <v>2</v>
      </c>
      <c r="I269" s="74">
        <f t="shared" si="7"/>
        <v>2</v>
      </c>
      <c r="J269" s="74"/>
      <c r="K269" s="37" t="s">
        <v>594</v>
      </c>
      <c r="L269" s="37"/>
      <c r="M269" s="36">
        <v>43889</v>
      </c>
      <c r="N269" s="100">
        <v>43903</v>
      </c>
    </row>
    <row r="270" spans="2:14">
      <c r="B270" s="361"/>
      <c r="C270" s="359"/>
      <c r="D270" s="39" t="s">
        <v>623</v>
      </c>
      <c r="E270" s="37" t="s">
        <v>49</v>
      </c>
      <c r="F270" s="74" t="s">
        <v>692</v>
      </c>
      <c r="G270" s="37"/>
      <c r="H270" s="37">
        <v>1</v>
      </c>
      <c r="I270" s="74">
        <f t="shared" si="7"/>
        <v>1</v>
      </c>
      <c r="J270" s="74"/>
      <c r="K270" s="37" t="s">
        <v>594</v>
      </c>
      <c r="L270" s="37" t="s">
        <v>619</v>
      </c>
      <c r="M270" s="36">
        <v>43889</v>
      </c>
      <c r="N270" s="100">
        <v>43902</v>
      </c>
    </row>
    <row r="271" spans="2:14">
      <c r="B271" s="361"/>
      <c r="C271" s="359"/>
      <c r="D271" s="39" t="s">
        <v>623</v>
      </c>
      <c r="E271" s="37" t="s">
        <v>50</v>
      </c>
      <c r="F271" s="74" t="s">
        <v>693</v>
      </c>
      <c r="G271" s="37"/>
      <c r="H271" s="37">
        <v>3</v>
      </c>
      <c r="I271" s="74">
        <f t="shared" si="7"/>
        <v>3</v>
      </c>
      <c r="J271" s="74"/>
      <c r="K271" s="37" t="s">
        <v>594</v>
      </c>
      <c r="L271" s="37" t="s">
        <v>619</v>
      </c>
      <c r="M271" s="36">
        <v>43889</v>
      </c>
      <c r="N271" s="100">
        <v>43902</v>
      </c>
    </row>
    <row r="272" spans="2:14">
      <c r="B272" s="361"/>
      <c r="C272" s="359"/>
      <c r="D272" s="39" t="s">
        <v>623</v>
      </c>
      <c r="E272" s="37" t="s">
        <v>172</v>
      </c>
      <c r="F272" s="74" t="s">
        <v>812</v>
      </c>
      <c r="G272" s="37"/>
      <c r="H272" s="37">
        <v>3</v>
      </c>
      <c r="I272" s="74">
        <f t="shared" si="7"/>
        <v>3</v>
      </c>
      <c r="J272" s="74"/>
      <c r="K272" s="37" t="s">
        <v>594</v>
      </c>
      <c r="L272" s="37" t="s">
        <v>619</v>
      </c>
      <c r="M272" s="36">
        <v>43889</v>
      </c>
      <c r="N272" s="100">
        <v>43902</v>
      </c>
    </row>
    <row r="273" spans="2:14">
      <c r="B273" s="361"/>
      <c r="C273" s="359"/>
      <c r="D273" s="39"/>
      <c r="E273" s="37"/>
      <c r="F273" s="74"/>
      <c r="G273" s="37"/>
      <c r="H273" s="37"/>
      <c r="I273" s="74"/>
      <c r="J273" s="74"/>
      <c r="K273" s="37"/>
      <c r="L273" s="37"/>
      <c r="M273" s="35"/>
      <c r="N273" s="99"/>
    </row>
    <row r="274" spans="2:14">
      <c r="B274" s="361"/>
      <c r="C274" s="359"/>
      <c r="D274" s="39" t="s">
        <v>593</v>
      </c>
      <c r="E274" s="48" t="s">
        <v>853</v>
      </c>
      <c r="F274" s="53" t="s">
        <v>854</v>
      </c>
      <c r="G274" s="54" t="s">
        <v>855</v>
      </c>
      <c r="H274" s="50">
        <v>2</v>
      </c>
      <c r="I274" s="37">
        <f t="shared" ref="I274:I294" si="8">H274</f>
        <v>2</v>
      </c>
      <c r="J274" s="37"/>
      <c r="K274" s="37" t="s">
        <v>594</v>
      </c>
      <c r="L274" s="37"/>
      <c r="M274" s="36">
        <v>43887</v>
      </c>
      <c r="N274" s="100">
        <v>43906</v>
      </c>
    </row>
    <row r="275" spans="2:14">
      <c r="B275" s="361"/>
      <c r="C275" s="359"/>
      <c r="D275" s="39" t="s">
        <v>593</v>
      </c>
      <c r="E275" s="52" t="s">
        <v>856</v>
      </c>
      <c r="F275" s="53" t="s">
        <v>188</v>
      </c>
      <c r="G275" s="37" t="s">
        <v>719</v>
      </c>
      <c r="H275" s="54">
        <v>1</v>
      </c>
      <c r="I275" s="37">
        <f t="shared" si="8"/>
        <v>1</v>
      </c>
      <c r="J275" s="37"/>
      <c r="K275" s="37" t="s">
        <v>594</v>
      </c>
      <c r="L275" s="37"/>
      <c r="M275" s="36">
        <v>43887</v>
      </c>
      <c r="N275" s="100">
        <v>43906</v>
      </c>
    </row>
    <row r="276" spans="2:14">
      <c r="B276" s="361"/>
      <c r="C276" s="359"/>
      <c r="D276" s="39" t="s">
        <v>593</v>
      </c>
      <c r="E276" s="52" t="s">
        <v>857</v>
      </c>
      <c r="F276" s="53" t="s">
        <v>189</v>
      </c>
      <c r="G276" s="37" t="s">
        <v>719</v>
      </c>
      <c r="H276" s="54">
        <v>6</v>
      </c>
      <c r="I276" s="37">
        <f t="shared" si="8"/>
        <v>6</v>
      </c>
      <c r="J276" s="37"/>
      <c r="K276" s="37" t="s">
        <v>594</v>
      </c>
      <c r="L276" s="37"/>
      <c r="M276" s="36">
        <v>43887</v>
      </c>
      <c r="N276" s="100">
        <v>43906</v>
      </c>
    </row>
    <row r="277" spans="2:14">
      <c r="B277" s="361"/>
      <c r="C277" s="359"/>
      <c r="D277" s="39" t="s">
        <v>593</v>
      </c>
      <c r="E277" s="48" t="s">
        <v>870</v>
      </c>
      <c r="F277" s="49" t="s">
        <v>190</v>
      </c>
      <c r="G277" s="37" t="s">
        <v>719</v>
      </c>
      <c r="H277" s="50">
        <v>2</v>
      </c>
      <c r="I277" s="37">
        <f t="shared" si="8"/>
        <v>2</v>
      </c>
      <c r="J277" s="37"/>
      <c r="K277" s="37" t="s">
        <v>594</v>
      </c>
      <c r="L277" s="37"/>
      <c r="M277" s="36">
        <v>43887</v>
      </c>
      <c r="N277" s="100">
        <v>43906</v>
      </c>
    </row>
    <row r="278" spans="2:14">
      <c r="B278" s="361"/>
      <c r="C278" s="359"/>
      <c r="D278" s="39" t="s">
        <v>593</v>
      </c>
      <c r="E278" s="48" t="s">
        <v>859</v>
      </c>
      <c r="F278" s="49" t="s">
        <v>192</v>
      </c>
      <c r="G278" s="37" t="s">
        <v>719</v>
      </c>
      <c r="H278" s="50">
        <v>2</v>
      </c>
      <c r="I278" s="37">
        <f t="shared" si="8"/>
        <v>2</v>
      </c>
      <c r="J278" s="37"/>
      <c r="K278" s="37" t="s">
        <v>594</v>
      </c>
      <c r="L278" s="37"/>
      <c r="M278" s="36">
        <v>43887</v>
      </c>
      <c r="N278" s="100">
        <v>43906</v>
      </c>
    </row>
    <row r="279" spans="2:14">
      <c r="B279" s="361"/>
      <c r="C279" s="359"/>
      <c r="D279" s="39" t="s">
        <v>593</v>
      </c>
      <c r="E279" s="48" t="s">
        <v>859</v>
      </c>
      <c r="F279" s="49" t="s">
        <v>204</v>
      </c>
      <c r="G279" s="37" t="s">
        <v>719</v>
      </c>
      <c r="H279" s="50">
        <v>2</v>
      </c>
      <c r="I279" s="37">
        <f t="shared" si="8"/>
        <v>2</v>
      </c>
      <c r="J279" s="37"/>
      <c r="K279" s="37" t="s">
        <v>594</v>
      </c>
      <c r="L279" s="37"/>
      <c r="M279" s="36">
        <v>43887</v>
      </c>
      <c r="N279" s="100">
        <v>43906</v>
      </c>
    </row>
    <row r="280" spans="2:14">
      <c r="B280" s="361"/>
      <c r="C280" s="359"/>
      <c r="D280" s="39" t="s">
        <v>593</v>
      </c>
      <c r="E280" s="48" t="s">
        <v>859</v>
      </c>
      <c r="F280" s="49" t="s">
        <v>205</v>
      </c>
      <c r="G280" s="37" t="s">
        <v>719</v>
      </c>
      <c r="H280" s="50">
        <v>2</v>
      </c>
      <c r="I280" s="37">
        <f t="shared" si="8"/>
        <v>2</v>
      </c>
      <c r="J280" s="37"/>
      <c r="K280" s="37" t="s">
        <v>594</v>
      </c>
      <c r="L280" s="37"/>
      <c r="M280" s="36">
        <v>43887</v>
      </c>
      <c r="N280" s="100">
        <v>43906</v>
      </c>
    </row>
    <row r="281" spans="2:14">
      <c r="B281" s="361"/>
      <c r="C281" s="359"/>
      <c r="D281" s="39" t="s">
        <v>593</v>
      </c>
      <c r="E281" s="48" t="s">
        <v>818</v>
      </c>
      <c r="F281" s="49" t="s">
        <v>194</v>
      </c>
      <c r="G281" s="50" t="s">
        <v>820</v>
      </c>
      <c r="H281" s="50">
        <v>18</v>
      </c>
      <c r="I281" s="37">
        <f t="shared" si="8"/>
        <v>18</v>
      </c>
      <c r="J281" s="37"/>
      <c r="K281" s="37" t="s">
        <v>594</v>
      </c>
      <c r="L281" s="37"/>
      <c r="M281" s="36">
        <v>43887</v>
      </c>
      <c r="N281" s="100">
        <v>43903</v>
      </c>
    </row>
    <row r="282" spans="2:14">
      <c r="B282" s="361"/>
      <c r="C282" s="359"/>
      <c r="D282" s="39" t="s">
        <v>593</v>
      </c>
      <c r="E282" s="48" t="s">
        <v>818</v>
      </c>
      <c r="F282" s="49" t="s">
        <v>175</v>
      </c>
      <c r="G282" s="50" t="s">
        <v>820</v>
      </c>
      <c r="H282" s="50">
        <v>8</v>
      </c>
      <c r="I282" s="37">
        <f t="shared" si="8"/>
        <v>8</v>
      </c>
      <c r="J282" s="37"/>
      <c r="K282" s="37" t="s">
        <v>594</v>
      </c>
      <c r="L282" s="37"/>
      <c r="M282" s="36">
        <v>43887</v>
      </c>
      <c r="N282" s="100">
        <v>43903</v>
      </c>
    </row>
    <row r="283" spans="2:14">
      <c r="B283" s="361"/>
      <c r="C283" s="359"/>
      <c r="D283" s="39" t="s">
        <v>593</v>
      </c>
      <c r="E283" s="48" t="s">
        <v>822</v>
      </c>
      <c r="F283" s="49" t="s">
        <v>823</v>
      </c>
      <c r="G283" s="50" t="s">
        <v>820</v>
      </c>
      <c r="H283" s="50">
        <v>22</v>
      </c>
      <c r="I283" s="37">
        <f t="shared" si="8"/>
        <v>22</v>
      </c>
      <c r="J283" s="37"/>
      <c r="K283" s="37" t="s">
        <v>594</v>
      </c>
      <c r="L283" s="37"/>
      <c r="M283" s="36">
        <v>43887</v>
      </c>
      <c r="N283" s="100">
        <v>43903</v>
      </c>
    </row>
    <row r="284" spans="2:14">
      <c r="B284" s="361"/>
      <c r="C284" s="359"/>
      <c r="D284" s="39" t="s">
        <v>593</v>
      </c>
      <c r="E284" s="48" t="s">
        <v>871</v>
      </c>
      <c r="F284" s="49" t="s">
        <v>176</v>
      </c>
      <c r="G284" s="50" t="s">
        <v>820</v>
      </c>
      <c r="H284" s="50">
        <v>2</v>
      </c>
      <c r="I284" s="37">
        <f t="shared" si="8"/>
        <v>2</v>
      </c>
      <c r="J284" s="37"/>
      <c r="K284" s="37" t="s">
        <v>594</v>
      </c>
      <c r="L284" s="37"/>
      <c r="M284" s="36">
        <v>43887</v>
      </c>
      <c r="N284" s="100">
        <v>43903</v>
      </c>
    </row>
    <row r="285" spans="2:14">
      <c r="B285" s="361"/>
      <c r="C285" s="359"/>
      <c r="D285" s="39" t="s">
        <v>593</v>
      </c>
      <c r="E285" s="48" t="s">
        <v>872</v>
      </c>
      <c r="F285" s="49" t="s">
        <v>177</v>
      </c>
      <c r="G285" s="50" t="s">
        <v>820</v>
      </c>
      <c r="H285" s="50">
        <v>2</v>
      </c>
      <c r="I285" s="37">
        <f t="shared" si="8"/>
        <v>2</v>
      </c>
      <c r="J285" s="37"/>
      <c r="K285" s="37" t="s">
        <v>594</v>
      </c>
      <c r="L285" s="37"/>
      <c r="M285" s="36">
        <v>43887</v>
      </c>
      <c r="N285" s="100">
        <v>43903</v>
      </c>
    </row>
    <row r="286" spans="2:14">
      <c r="B286" s="361"/>
      <c r="C286" s="359"/>
      <c r="D286" s="39" t="s">
        <v>593</v>
      </c>
      <c r="E286" s="48" t="s">
        <v>826</v>
      </c>
      <c r="F286" s="49" t="s">
        <v>827</v>
      </c>
      <c r="G286" s="50" t="s">
        <v>178</v>
      </c>
      <c r="H286" s="50">
        <v>1</v>
      </c>
      <c r="I286" s="37">
        <f t="shared" si="8"/>
        <v>1</v>
      </c>
      <c r="J286" s="37"/>
      <c r="K286" s="37" t="s">
        <v>594</v>
      </c>
      <c r="L286" s="37"/>
      <c r="M286" s="36">
        <v>43887</v>
      </c>
      <c r="N286" s="100">
        <v>43903</v>
      </c>
    </row>
    <row r="287" spans="2:14">
      <c r="B287" s="361"/>
      <c r="C287" s="359"/>
      <c r="D287" s="39" t="s">
        <v>593</v>
      </c>
      <c r="E287" s="48" t="s">
        <v>828</v>
      </c>
      <c r="F287" s="49" t="s">
        <v>829</v>
      </c>
      <c r="G287" s="50" t="s">
        <v>178</v>
      </c>
      <c r="H287" s="50">
        <v>6</v>
      </c>
      <c r="I287" s="37">
        <f t="shared" si="8"/>
        <v>6</v>
      </c>
      <c r="J287" s="37"/>
      <c r="K287" s="37" t="s">
        <v>594</v>
      </c>
      <c r="L287" s="37"/>
      <c r="M287" s="36">
        <v>43887</v>
      </c>
      <c r="N287" s="100">
        <v>43903</v>
      </c>
    </row>
    <row r="288" spans="2:14">
      <c r="B288" s="361"/>
      <c r="C288" s="359"/>
      <c r="D288" s="39" t="s">
        <v>593</v>
      </c>
      <c r="E288" s="48" t="s">
        <v>830</v>
      </c>
      <c r="F288" s="49" t="s">
        <v>179</v>
      </c>
      <c r="G288" s="50" t="s">
        <v>831</v>
      </c>
      <c r="H288" s="50">
        <v>2</v>
      </c>
      <c r="I288" s="37">
        <f t="shared" si="8"/>
        <v>2</v>
      </c>
      <c r="J288" s="37"/>
      <c r="K288" s="37" t="s">
        <v>594</v>
      </c>
      <c r="L288" s="37"/>
      <c r="M288" s="36">
        <v>43887</v>
      </c>
      <c r="N288" s="100">
        <v>43903</v>
      </c>
    </row>
    <row r="289" spans="2:14">
      <c r="B289" s="361"/>
      <c r="C289" s="359"/>
      <c r="D289" s="39" t="s">
        <v>593</v>
      </c>
      <c r="E289" s="48" t="s">
        <v>832</v>
      </c>
      <c r="F289" s="49" t="s">
        <v>833</v>
      </c>
      <c r="G289" s="50" t="s">
        <v>831</v>
      </c>
      <c r="H289" s="50">
        <v>4</v>
      </c>
      <c r="I289" s="37">
        <f t="shared" si="8"/>
        <v>4</v>
      </c>
      <c r="J289" s="37"/>
      <c r="K289" s="37" t="s">
        <v>594</v>
      </c>
      <c r="L289" s="37"/>
      <c r="M289" s="36">
        <v>43887</v>
      </c>
      <c r="N289" s="100">
        <v>43903</v>
      </c>
    </row>
    <row r="290" spans="2:14">
      <c r="B290" s="361"/>
      <c r="C290" s="359"/>
      <c r="D290" s="39" t="s">
        <v>593</v>
      </c>
      <c r="E290" s="48" t="s">
        <v>834</v>
      </c>
      <c r="F290" s="49" t="s">
        <v>835</v>
      </c>
      <c r="G290" s="50" t="s">
        <v>836</v>
      </c>
      <c r="H290" s="50">
        <v>1</v>
      </c>
      <c r="I290" s="37">
        <f t="shared" si="8"/>
        <v>1</v>
      </c>
      <c r="J290" s="37"/>
      <c r="K290" s="37" t="s">
        <v>594</v>
      </c>
      <c r="L290" s="37"/>
      <c r="M290" s="36">
        <v>43887</v>
      </c>
      <c r="N290" s="100">
        <v>43903</v>
      </c>
    </row>
    <row r="291" spans="2:14">
      <c r="B291" s="361"/>
      <c r="C291" s="359"/>
      <c r="D291" s="39" t="s">
        <v>593</v>
      </c>
      <c r="E291" s="48" t="s">
        <v>837</v>
      </c>
      <c r="F291" s="49" t="s">
        <v>838</v>
      </c>
      <c r="G291" s="50" t="s">
        <v>836</v>
      </c>
      <c r="H291" s="50">
        <v>1</v>
      </c>
      <c r="I291" s="37">
        <f t="shared" si="8"/>
        <v>1</v>
      </c>
      <c r="J291" s="37"/>
      <c r="K291" s="37" t="s">
        <v>594</v>
      </c>
      <c r="L291" s="37"/>
      <c r="M291" s="36">
        <v>43887</v>
      </c>
      <c r="N291" s="100">
        <v>43903</v>
      </c>
    </row>
    <row r="292" spans="2:14">
      <c r="B292" s="361"/>
      <c r="C292" s="359"/>
      <c r="D292" s="39" t="s">
        <v>593</v>
      </c>
      <c r="E292" s="48" t="s">
        <v>840</v>
      </c>
      <c r="F292" s="49" t="s">
        <v>841</v>
      </c>
      <c r="G292" s="50" t="s">
        <v>842</v>
      </c>
      <c r="H292" s="50">
        <v>2</v>
      </c>
      <c r="I292" s="37">
        <f t="shared" si="8"/>
        <v>2</v>
      </c>
      <c r="J292" s="37"/>
      <c r="K292" s="37" t="s">
        <v>594</v>
      </c>
      <c r="L292" s="37"/>
      <c r="M292" s="36">
        <v>43887</v>
      </c>
      <c r="N292" s="100">
        <v>43903</v>
      </c>
    </row>
    <row r="293" spans="2:14">
      <c r="B293" s="361"/>
      <c r="C293" s="359"/>
      <c r="D293" s="39" t="s">
        <v>593</v>
      </c>
      <c r="E293" s="48" t="s">
        <v>840</v>
      </c>
      <c r="F293" s="49" t="s">
        <v>843</v>
      </c>
      <c r="G293" s="50" t="s">
        <v>842</v>
      </c>
      <c r="H293" s="50">
        <v>1</v>
      </c>
      <c r="I293" s="37">
        <f t="shared" si="8"/>
        <v>1</v>
      </c>
      <c r="J293" s="37"/>
      <c r="K293" s="37" t="s">
        <v>594</v>
      </c>
      <c r="L293" s="37"/>
      <c r="M293" s="36">
        <v>43887</v>
      </c>
      <c r="N293" s="100">
        <v>43903</v>
      </c>
    </row>
    <row r="294" spans="2:14">
      <c r="B294" s="361"/>
      <c r="C294" s="359"/>
      <c r="D294" s="39" t="s">
        <v>593</v>
      </c>
      <c r="E294" s="48" t="s">
        <v>844</v>
      </c>
      <c r="F294" s="49" t="s">
        <v>180</v>
      </c>
      <c r="G294" s="50" t="s">
        <v>845</v>
      </c>
      <c r="H294" s="50">
        <v>1</v>
      </c>
      <c r="I294" s="37">
        <f t="shared" si="8"/>
        <v>1</v>
      </c>
      <c r="J294" s="37"/>
      <c r="K294" s="37" t="s">
        <v>594</v>
      </c>
      <c r="L294" s="37"/>
      <c r="M294" s="36">
        <v>43887</v>
      </c>
      <c r="N294" s="100">
        <v>43903</v>
      </c>
    </row>
    <row r="295" spans="2:14">
      <c r="B295" s="361"/>
      <c r="C295" s="359"/>
      <c r="D295" s="39" t="s">
        <v>593</v>
      </c>
      <c r="E295" s="55" t="s">
        <v>181</v>
      </c>
      <c r="F295" s="56" t="s">
        <v>862</v>
      </c>
      <c r="G295" s="37" t="s">
        <v>719</v>
      </c>
      <c r="H295" s="37">
        <v>1</v>
      </c>
      <c r="I295" s="37">
        <f>H295</f>
        <v>1</v>
      </c>
      <c r="J295" s="37"/>
      <c r="K295" s="37" t="s">
        <v>594</v>
      </c>
      <c r="L295" s="37"/>
      <c r="M295" s="36">
        <v>43887</v>
      </c>
      <c r="N295" s="100">
        <v>43906</v>
      </c>
    </row>
    <row r="296" spans="2:14">
      <c r="B296" s="361"/>
      <c r="C296" s="359"/>
      <c r="D296" s="39" t="s">
        <v>593</v>
      </c>
      <c r="E296" s="49" t="s">
        <v>873</v>
      </c>
      <c r="F296" s="49" t="s">
        <v>874</v>
      </c>
      <c r="G296" s="37" t="s">
        <v>719</v>
      </c>
      <c r="H296" s="37">
        <v>2</v>
      </c>
      <c r="I296" s="37">
        <f>H296</f>
        <v>2</v>
      </c>
      <c r="J296" s="37"/>
      <c r="K296" s="37" t="s">
        <v>594</v>
      </c>
      <c r="L296" s="37"/>
      <c r="M296" s="36">
        <v>43887</v>
      </c>
      <c r="N296" s="100">
        <v>43906</v>
      </c>
    </row>
    <row r="297" spans="2:14">
      <c r="B297" s="361"/>
      <c r="C297" s="359"/>
      <c r="D297" s="39" t="s">
        <v>593</v>
      </c>
      <c r="E297" s="48" t="s">
        <v>863</v>
      </c>
      <c r="F297" s="49" t="s">
        <v>864</v>
      </c>
      <c r="G297" s="37" t="s">
        <v>719</v>
      </c>
      <c r="H297" s="37">
        <v>1</v>
      </c>
      <c r="I297" s="37">
        <f>H297</f>
        <v>1</v>
      </c>
      <c r="J297" s="37"/>
      <c r="K297" s="37" t="s">
        <v>594</v>
      </c>
      <c r="L297" s="37"/>
      <c r="M297" s="36">
        <v>43887</v>
      </c>
      <c r="N297" s="100">
        <v>43906</v>
      </c>
    </row>
    <row r="298" spans="2:14">
      <c r="B298" s="361"/>
      <c r="C298" s="359"/>
      <c r="D298" s="39" t="s">
        <v>593</v>
      </c>
      <c r="E298" s="48" t="s">
        <v>865</v>
      </c>
      <c r="F298" s="49" t="s">
        <v>866</v>
      </c>
      <c r="G298" s="37" t="s">
        <v>719</v>
      </c>
      <c r="H298" s="37">
        <v>1</v>
      </c>
      <c r="I298" s="37">
        <f>H298</f>
        <v>1</v>
      </c>
      <c r="J298" s="37"/>
      <c r="K298" s="37" t="s">
        <v>594</v>
      </c>
      <c r="L298" s="37"/>
      <c r="M298" s="36">
        <v>43887</v>
      </c>
      <c r="N298" s="100">
        <v>43906</v>
      </c>
    </row>
    <row r="299" spans="2:14">
      <c r="B299" s="361"/>
      <c r="C299" s="359"/>
      <c r="D299" s="39"/>
      <c r="E299" s="37"/>
      <c r="F299" s="74"/>
      <c r="G299" s="37"/>
      <c r="H299" s="37"/>
      <c r="I299" s="74"/>
      <c r="J299" s="74"/>
      <c r="K299" s="37"/>
      <c r="L299" s="37"/>
      <c r="M299" s="35"/>
      <c r="N299" s="99"/>
    </row>
    <row r="300" spans="2:14">
      <c r="B300" s="361"/>
      <c r="C300" s="73"/>
      <c r="D300" s="39"/>
      <c r="E300" s="37"/>
      <c r="F300" s="74"/>
      <c r="G300" s="37"/>
      <c r="H300" s="37"/>
      <c r="I300" s="74"/>
      <c r="J300" s="74"/>
      <c r="K300" s="37"/>
      <c r="L300" s="37"/>
      <c r="M300" s="35"/>
      <c r="N300" s="99"/>
    </row>
    <row r="301" spans="2:14">
      <c r="B301" s="361"/>
      <c r="C301" s="359" t="s">
        <v>924</v>
      </c>
      <c r="D301" s="39" t="s">
        <v>623</v>
      </c>
      <c r="E301" s="37" t="s">
        <v>206</v>
      </c>
      <c r="F301" s="74" t="s">
        <v>875</v>
      </c>
      <c r="G301" s="37"/>
      <c r="H301" s="37">
        <v>1</v>
      </c>
      <c r="I301" s="74">
        <f t="shared" ref="I301:I309" si="9">H301</f>
        <v>1</v>
      </c>
      <c r="J301" s="74"/>
      <c r="K301" s="37" t="s">
        <v>594</v>
      </c>
      <c r="L301" s="37" t="s">
        <v>619</v>
      </c>
      <c r="M301" s="36">
        <v>43889</v>
      </c>
      <c r="N301" s="100">
        <v>43902</v>
      </c>
    </row>
    <row r="302" spans="2:14">
      <c r="B302" s="361"/>
      <c r="C302" s="359"/>
      <c r="D302" s="39" t="s">
        <v>623</v>
      </c>
      <c r="E302" s="37" t="s">
        <v>207</v>
      </c>
      <c r="F302" s="74" t="s">
        <v>875</v>
      </c>
      <c r="G302" s="37"/>
      <c r="H302" s="37">
        <v>1</v>
      </c>
      <c r="I302" s="74">
        <f t="shared" si="9"/>
        <v>1</v>
      </c>
      <c r="J302" s="74"/>
      <c r="K302" s="37" t="s">
        <v>594</v>
      </c>
      <c r="L302" s="37" t="s">
        <v>619</v>
      </c>
      <c r="M302" s="36">
        <v>43889</v>
      </c>
      <c r="N302" s="100">
        <v>43902</v>
      </c>
    </row>
    <row r="303" spans="2:14">
      <c r="B303" s="361"/>
      <c r="C303" s="359"/>
      <c r="D303" s="39" t="s">
        <v>623</v>
      </c>
      <c r="E303" s="37" t="s">
        <v>51</v>
      </c>
      <c r="F303" s="74" t="s">
        <v>876</v>
      </c>
      <c r="G303" s="37"/>
      <c r="H303" s="37">
        <v>1</v>
      </c>
      <c r="I303" s="74">
        <f t="shared" si="9"/>
        <v>1</v>
      </c>
      <c r="J303" s="74"/>
      <c r="K303" s="37" t="s">
        <v>594</v>
      </c>
      <c r="L303" s="37" t="s">
        <v>619</v>
      </c>
      <c r="M303" s="36">
        <v>43889</v>
      </c>
      <c r="N303" s="100">
        <v>43902</v>
      </c>
    </row>
    <row r="304" spans="2:14">
      <c r="B304" s="361"/>
      <c r="C304" s="359"/>
      <c r="D304" s="39" t="s">
        <v>623</v>
      </c>
      <c r="E304" s="37" t="s">
        <v>208</v>
      </c>
      <c r="F304" s="74" t="s">
        <v>876</v>
      </c>
      <c r="G304" s="37"/>
      <c r="H304" s="37">
        <v>1</v>
      </c>
      <c r="I304" s="74">
        <f t="shared" si="9"/>
        <v>1</v>
      </c>
      <c r="J304" s="74"/>
      <c r="K304" s="37" t="s">
        <v>594</v>
      </c>
      <c r="L304" s="37" t="s">
        <v>619</v>
      </c>
      <c r="M304" s="36">
        <v>43889</v>
      </c>
      <c r="N304" s="100">
        <v>43902</v>
      </c>
    </row>
    <row r="305" spans="2:14">
      <c r="B305" s="361"/>
      <c r="C305" s="359"/>
      <c r="D305" s="39" t="s">
        <v>623</v>
      </c>
      <c r="E305" s="37" t="s">
        <v>209</v>
      </c>
      <c r="F305" s="74" t="s">
        <v>877</v>
      </c>
      <c r="G305" s="37"/>
      <c r="H305" s="37">
        <v>2</v>
      </c>
      <c r="I305" s="74">
        <f t="shared" si="9"/>
        <v>2</v>
      </c>
      <c r="J305" s="74"/>
      <c r="K305" s="37" t="s">
        <v>594</v>
      </c>
      <c r="L305" s="37"/>
      <c r="M305" s="36">
        <v>43889</v>
      </c>
      <c r="N305" s="100">
        <v>43903</v>
      </c>
    </row>
    <row r="306" spans="2:14">
      <c r="B306" s="361"/>
      <c r="C306" s="359"/>
      <c r="D306" s="39" t="s">
        <v>623</v>
      </c>
      <c r="E306" s="37" t="s">
        <v>878</v>
      </c>
      <c r="F306" s="74" t="s">
        <v>879</v>
      </c>
      <c r="G306" s="37"/>
      <c r="H306" s="37">
        <v>4</v>
      </c>
      <c r="I306" s="74">
        <f t="shared" si="9"/>
        <v>4</v>
      </c>
      <c r="J306" s="74"/>
      <c r="K306" s="37" t="s">
        <v>594</v>
      </c>
      <c r="L306" s="37" t="s">
        <v>619</v>
      </c>
      <c r="M306" s="36">
        <v>43889</v>
      </c>
      <c r="N306" s="100">
        <v>43902</v>
      </c>
    </row>
    <row r="307" spans="2:14">
      <c r="B307" s="361"/>
      <c r="C307" s="359"/>
      <c r="D307" s="39" t="s">
        <v>623</v>
      </c>
      <c r="E307" s="74" t="s">
        <v>848</v>
      </c>
      <c r="F307" s="74" t="s">
        <v>849</v>
      </c>
      <c r="G307" s="74"/>
      <c r="H307" s="74">
        <v>4</v>
      </c>
      <c r="I307" s="74">
        <f t="shared" si="9"/>
        <v>4</v>
      </c>
      <c r="J307" s="74"/>
      <c r="K307" s="37" t="s">
        <v>594</v>
      </c>
      <c r="L307" s="37" t="s">
        <v>619</v>
      </c>
      <c r="M307" s="36">
        <v>43889</v>
      </c>
      <c r="N307" s="100">
        <v>43902</v>
      </c>
    </row>
    <row r="308" spans="2:14">
      <c r="B308" s="361"/>
      <c r="C308" s="359"/>
      <c r="D308" s="39" t="s">
        <v>623</v>
      </c>
      <c r="E308" s="74" t="s">
        <v>57</v>
      </c>
      <c r="F308" s="74" t="s">
        <v>711</v>
      </c>
      <c r="G308" s="74"/>
      <c r="H308" s="74">
        <v>4</v>
      </c>
      <c r="I308" s="74">
        <f t="shared" si="9"/>
        <v>4</v>
      </c>
      <c r="J308" s="74"/>
      <c r="K308" s="37" t="s">
        <v>594</v>
      </c>
      <c r="L308" s="37" t="s">
        <v>619</v>
      </c>
      <c r="M308" s="36">
        <v>43889</v>
      </c>
      <c r="N308" s="100">
        <v>43902</v>
      </c>
    </row>
    <row r="309" spans="2:14">
      <c r="B309" s="361"/>
      <c r="C309" s="359"/>
      <c r="D309" s="39" t="s">
        <v>623</v>
      </c>
      <c r="E309" s="37" t="s">
        <v>50</v>
      </c>
      <c r="F309" s="74" t="s">
        <v>693</v>
      </c>
      <c r="G309" s="37"/>
      <c r="H309" s="37">
        <v>6</v>
      </c>
      <c r="I309" s="74">
        <f t="shared" si="9"/>
        <v>6</v>
      </c>
      <c r="J309" s="74"/>
      <c r="K309" s="37" t="s">
        <v>594</v>
      </c>
      <c r="L309" s="37" t="s">
        <v>619</v>
      </c>
      <c r="M309" s="36">
        <v>43889</v>
      </c>
      <c r="N309" s="100">
        <v>43902</v>
      </c>
    </row>
    <row r="310" spans="2:14">
      <c r="B310" s="361"/>
      <c r="C310" s="359"/>
      <c r="D310" s="39"/>
      <c r="E310" s="74"/>
      <c r="F310" s="74"/>
      <c r="G310" s="74"/>
      <c r="H310" s="74"/>
      <c r="I310" s="74"/>
      <c r="J310" s="74"/>
      <c r="K310" s="37"/>
      <c r="L310" s="37"/>
      <c r="M310" s="35"/>
      <c r="N310" s="99"/>
    </row>
    <row r="311" spans="2:14">
      <c r="B311" s="361"/>
      <c r="C311" s="359"/>
      <c r="D311" s="39" t="s">
        <v>593</v>
      </c>
      <c r="E311" s="52" t="s">
        <v>853</v>
      </c>
      <c r="F311" s="53" t="s">
        <v>733</v>
      </c>
      <c r="G311" s="52" t="s">
        <v>855</v>
      </c>
      <c r="H311" s="83">
        <v>1</v>
      </c>
      <c r="I311" s="83">
        <f t="shared" ref="I311:I316" si="10">H311</f>
        <v>1</v>
      </c>
      <c r="J311" s="83"/>
      <c r="K311" s="37" t="s">
        <v>594</v>
      </c>
      <c r="L311" s="37"/>
      <c r="M311" s="36">
        <v>43887</v>
      </c>
      <c r="N311" s="100">
        <v>43906</v>
      </c>
    </row>
    <row r="312" spans="2:14">
      <c r="B312" s="361"/>
      <c r="C312" s="359"/>
      <c r="D312" s="39" t="s">
        <v>593</v>
      </c>
      <c r="E312" s="52" t="s">
        <v>857</v>
      </c>
      <c r="F312" s="53" t="s">
        <v>880</v>
      </c>
      <c r="G312" s="52" t="s">
        <v>881</v>
      </c>
      <c r="H312" s="83">
        <v>4</v>
      </c>
      <c r="I312" s="83">
        <f t="shared" si="10"/>
        <v>4</v>
      </c>
      <c r="J312" s="83"/>
      <c r="K312" s="37" t="s">
        <v>594</v>
      </c>
      <c r="L312" s="37"/>
      <c r="M312" s="36">
        <v>43887</v>
      </c>
      <c r="N312" s="100">
        <v>43906</v>
      </c>
    </row>
    <row r="313" spans="2:14">
      <c r="B313" s="361"/>
      <c r="C313" s="359"/>
      <c r="D313" s="39" t="s">
        <v>593</v>
      </c>
      <c r="E313" s="52" t="s">
        <v>856</v>
      </c>
      <c r="F313" s="53" t="s">
        <v>882</v>
      </c>
      <c r="G313" s="37" t="s">
        <v>719</v>
      </c>
      <c r="H313" s="83">
        <v>1</v>
      </c>
      <c r="I313" s="83">
        <f t="shared" si="10"/>
        <v>1</v>
      </c>
      <c r="J313" s="83"/>
      <c r="K313" s="37" t="s">
        <v>594</v>
      </c>
      <c r="L313" s="37"/>
      <c r="M313" s="36">
        <v>43887</v>
      </c>
      <c r="N313" s="100">
        <v>43906</v>
      </c>
    </row>
    <row r="314" spans="2:14">
      <c r="B314" s="361"/>
      <c r="C314" s="359"/>
      <c r="D314" s="39" t="s">
        <v>593</v>
      </c>
      <c r="E314" s="55" t="s">
        <v>857</v>
      </c>
      <c r="F314" s="56" t="s">
        <v>883</v>
      </c>
      <c r="G314" s="37" t="s">
        <v>719</v>
      </c>
      <c r="H314" s="83">
        <v>1</v>
      </c>
      <c r="I314" s="83">
        <f t="shared" si="10"/>
        <v>1</v>
      </c>
      <c r="J314" s="83"/>
      <c r="K314" s="37" t="s">
        <v>594</v>
      </c>
      <c r="L314" s="37"/>
      <c r="M314" s="36">
        <v>43887</v>
      </c>
      <c r="N314" s="100">
        <v>43906</v>
      </c>
    </row>
    <row r="315" spans="2:14">
      <c r="B315" s="361"/>
      <c r="C315" s="359"/>
      <c r="D315" s="39" t="s">
        <v>593</v>
      </c>
      <c r="E315" s="90" t="s">
        <v>858</v>
      </c>
      <c r="F315" s="91" t="s">
        <v>190</v>
      </c>
      <c r="G315" s="37" t="s">
        <v>719</v>
      </c>
      <c r="H315" s="83">
        <v>2</v>
      </c>
      <c r="I315" s="83">
        <f t="shared" si="10"/>
        <v>2</v>
      </c>
      <c r="J315" s="83"/>
      <c r="K315" s="37" t="s">
        <v>594</v>
      </c>
      <c r="L315" s="37"/>
      <c r="M315" s="36">
        <v>43887</v>
      </c>
      <c r="N315" s="100">
        <v>43906</v>
      </c>
    </row>
    <row r="316" spans="2:14">
      <c r="B316" s="361"/>
      <c r="C316" s="359"/>
      <c r="D316" s="39" t="s">
        <v>593</v>
      </c>
      <c r="E316" s="90" t="s">
        <v>828</v>
      </c>
      <c r="F316" s="91" t="s">
        <v>884</v>
      </c>
      <c r="G316" s="92" t="s">
        <v>885</v>
      </c>
      <c r="H316" s="83">
        <v>3</v>
      </c>
      <c r="I316" s="83">
        <f t="shared" si="10"/>
        <v>3</v>
      </c>
      <c r="J316" s="83"/>
      <c r="K316" s="37" t="s">
        <v>594</v>
      </c>
      <c r="L316" s="37"/>
      <c r="M316" s="36">
        <v>43887</v>
      </c>
      <c r="N316" s="100">
        <v>43903</v>
      </c>
    </row>
    <row r="317" spans="2:14">
      <c r="B317" s="361"/>
      <c r="C317" s="359"/>
      <c r="D317" s="39"/>
      <c r="E317" s="37"/>
      <c r="F317" s="74"/>
      <c r="G317" s="37"/>
      <c r="H317" s="37"/>
      <c r="I317" s="74"/>
      <c r="J317" s="74"/>
      <c r="K317" s="37"/>
      <c r="L317" s="37"/>
      <c r="M317" s="35"/>
      <c r="N317" s="99"/>
    </row>
    <row r="318" spans="2:14">
      <c r="B318" s="361"/>
      <c r="C318" s="73"/>
      <c r="D318" s="39"/>
      <c r="E318" s="74"/>
      <c r="F318" s="74"/>
      <c r="G318" s="74"/>
      <c r="H318" s="74"/>
      <c r="I318" s="74"/>
      <c r="J318" s="74"/>
      <c r="K318" s="37"/>
      <c r="L318" s="37"/>
      <c r="M318" s="35"/>
      <c r="N318" s="99"/>
    </row>
    <row r="319" spans="2:14">
      <c r="B319" s="361"/>
      <c r="C319" s="359" t="s">
        <v>925</v>
      </c>
      <c r="D319" s="39" t="s">
        <v>623</v>
      </c>
      <c r="E319" s="37" t="s">
        <v>210</v>
      </c>
      <c r="F319" s="74" t="s">
        <v>886</v>
      </c>
      <c r="G319" s="37"/>
      <c r="H319" s="37">
        <v>1</v>
      </c>
      <c r="I319" s="74">
        <f t="shared" ref="I319:I327" si="11">H319</f>
        <v>1</v>
      </c>
      <c r="J319" s="74"/>
      <c r="K319" s="37" t="s">
        <v>594</v>
      </c>
      <c r="L319" s="37" t="s">
        <v>619</v>
      </c>
      <c r="M319" s="36">
        <v>43889</v>
      </c>
      <c r="N319" s="100">
        <v>43902</v>
      </c>
    </row>
    <row r="320" spans="2:14">
      <c r="B320" s="361"/>
      <c r="C320" s="359"/>
      <c r="D320" s="39" t="s">
        <v>623</v>
      </c>
      <c r="E320" s="37" t="s">
        <v>211</v>
      </c>
      <c r="F320" s="74" t="s">
        <v>886</v>
      </c>
      <c r="G320" s="37"/>
      <c r="H320" s="37">
        <v>1</v>
      </c>
      <c r="I320" s="74">
        <f t="shared" si="11"/>
        <v>1</v>
      </c>
      <c r="J320" s="74"/>
      <c r="K320" s="37" t="s">
        <v>594</v>
      </c>
      <c r="L320" s="37" t="s">
        <v>619</v>
      </c>
      <c r="M320" s="36">
        <v>43889</v>
      </c>
      <c r="N320" s="100">
        <v>43902</v>
      </c>
    </row>
    <row r="321" spans="2:14">
      <c r="B321" s="361"/>
      <c r="C321" s="359"/>
      <c r="D321" s="39" t="s">
        <v>623</v>
      </c>
      <c r="E321" s="37" t="s">
        <v>887</v>
      </c>
      <c r="F321" s="74" t="s">
        <v>888</v>
      </c>
      <c r="G321" s="37"/>
      <c r="H321" s="37">
        <v>1</v>
      </c>
      <c r="I321" s="74">
        <f t="shared" si="11"/>
        <v>1</v>
      </c>
      <c r="J321" s="74"/>
      <c r="K321" s="37" t="s">
        <v>594</v>
      </c>
      <c r="L321" s="37" t="s">
        <v>619</v>
      </c>
      <c r="M321" s="36">
        <v>43889</v>
      </c>
      <c r="N321" s="100">
        <v>43902</v>
      </c>
    </row>
    <row r="322" spans="2:14">
      <c r="B322" s="361"/>
      <c r="C322" s="359"/>
      <c r="D322" s="39" t="s">
        <v>623</v>
      </c>
      <c r="E322" s="37" t="s">
        <v>212</v>
      </c>
      <c r="F322" s="74" t="s">
        <v>888</v>
      </c>
      <c r="G322" s="37"/>
      <c r="H322" s="37">
        <v>1</v>
      </c>
      <c r="I322" s="74">
        <f t="shared" si="11"/>
        <v>1</v>
      </c>
      <c r="J322" s="74"/>
      <c r="K322" s="37" t="s">
        <v>594</v>
      </c>
      <c r="L322" s="37" t="s">
        <v>619</v>
      </c>
      <c r="M322" s="36">
        <v>43889</v>
      </c>
      <c r="N322" s="100">
        <v>43902</v>
      </c>
    </row>
    <row r="323" spans="2:14">
      <c r="B323" s="361"/>
      <c r="C323" s="359"/>
      <c r="D323" s="39" t="s">
        <v>623</v>
      </c>
      <c r="E323" s="37" t="s">
        <v>209</v>
      </c>
      <c r="F323" s="74" t="s">
        <v>877</v>
      </c>
      <c r="G323" s="37"/>
      <c r="H323" s="37">
        <v>2</v>
      </c>
      <c r="I323" s="74">
        <f t="shared" si="11"/>
        <v>2</v>
      </c>
      <c r="J323" s="74"/>
      <c r="K323" s="37" t="s">
        <v>594</v>
      </c>
      <c r="L323" s="37"/>
      <c r="M323" s="36">
        <v>43889</v>
      </c>
      <c r="N323" s="100">
        <v>43903</v>
      </c>
    </row>
    <row r="324" spans="2:14">
      <c r="B324" s="361"/>
      <c r="C324" s="359"/>
      <c r="D324" s="39" t="s">
        <v>623</v>
      </c>
      <c r="E324" s="37" t="s">
        <v>878</v>
      </c>
      <c r="F324" s="74" t="s">
        <v>879</v>
      </c>
      <c r="G324" s="37"/>
      <c r="H324" s="37">
        <v>4</v>
      </c>
      <c r="I324" s="74">
        <f t="shared" si="11"/>
        <v>4</v>
      </c>
      <c r="J324" s="74"/>
      <c r="K324" s="37" t="s">
        <v>594</v>
      </c>
      <c r="L324" s="37" t="s">
        <v>619</v>
      </c>
      <c r="M324" s="36">
        <v>43889</v>
      </c>
      <c r="N324" s="100">
        <v>43902</v>
      </c>
    </row>
    <row r="325" spans="2:14">
      <c r="B325" s="361"/>
      <c r="C325" s="359"/>
      <c r="D325" s="39" t="s">
        <v>623</v>
      </c>
      <c r="E325" s="74" t="s">
        <v>848</v>
      </c>
      <c r="F325" s="74" t="s">
        <v>849</v>
      </c>
      <c r="G325" s="74"/>
      <c r="H325" s="74">
        <v>4</v>
      </c>
      <c r="I325" s="74">
        <f t="shared" si="11"/>
        <v>4</v>
      </c>
      <c r="J325" s="74"/>
      <c r="K325" s="37" t="s">
        <v>594</v>
      </c>
      <c r="L325" s="37" t="s">
        <v>619</v>
      </c>
      <c r="M325" s="36">
        <v>43889</v>
      </c>
      <c r="N325" s="100">
        <v>43902</v>
      </c>
    </row>
    <row r="326" spans="2:14">
      <c r="B326" s="361"/>
      <c r="C326" s="359"/>
      <c r="D326" s="39" t="s">
        <v>623</v>
      </c>
      <c r="E326" s="74" t="s">
        <v>57</v>
      </c>
      <c r="F326" s="74" t="s">
        <v>711</v>
      </c>
      <c r="G326" s="74"/>
      <c r="H326" s="74">
        <v>4</v>
      </c>
      <c r="I326" s="74">
        <f t="shared" si="11"/>
        <v>4</v>
      </c>
      <c r="J326" s="74"/>
      <c r="K326" s="37" t="s">
        <v>594</v>
      </c>
      <c r="L326" s="37" t="s">
        <v>619</v>
      </c>
      <c r="M326" s="36">
        <v>43889</v>
      </c>
      <c r="N326" s="100">
        <v>43902</v>
      </c>
    </row>
    <row r="327" spans="2:14">
      <c r="B327" s="361"/>
      <c r="C327" s="359"/>
      <c r="D327" s="39" t="s">
        <v>623</v>
      </c>
      <c r="E327" s="37" t="s">
        <v>50</v>
      </c>
      <c r="F327" s="74" t="s">
        <v>693</v>
      </c>
      <c r="G327" s="37"/>
      <c r="H327" s="37">
        <v>6</v>
      </c>
      <c r="I327" s="74">
        <f t="shared" si="11"/>
        <v>6</v>
      </c>
      <c r="J327" s="74"/>
      <c r="K327" s="37" t="s">
        <v>594</v>
      </c>
      <c r="L327" s="37" t="s">
        <v>619</v>
      </c>
      <c r="M327" s="36">
        <v>43889</v>
      </c>
      <c r="N327" s="100">
        <v>43902</v>
      </c>
    </row>
    <row r="328" spans="2:14">
      <c r="B328" s="361"/>
      <c r="C328" s="359"/>
      <c r="D328" s="39"/>
      <c r="E328" s="74"/>
      <c r="F328" s="74"/>
      <c r="G328" s="74"/>
      <c r="H328" s="74"/>
      <c r="I328" s="74"/>
      <c r="J328" s="74"/>
      <c r="K328" s="37"/>
      <c r="L328" s="37"/>
      <c r="M328" s="35"/>
      <c r="N328" s="99"/>
    </row>
    <row r="329" spans="2:14">
      <c r="B329" s="361"/>
      <c r="C329" s="359"/>
      <c r="D329" s="39" t="s">
        <v>593</v>
      </c>
      <c r="E329" s="52" t="s">
        <v>853</v>
      </c>
      <c r="F329" s="53" t="s">
        <v>733</v>
      </c>
      <c r="G329" s="52" t="s">
        <v>855</v>
      </c>
      <c r="H329" s="83">
        <v>1</v>
      </c>
      <c r="I329" s="83">
        <f t="shared" ref="I329:I334" si="12">H329</f>
        <v>1</v>
      </c>
      <c r="J329" s="83"/>
      <c r="K329" s="37" t="s">
        <v>594</v>
      </c>
      <c r="L329" s="37"/>
      <c r="M329" s="36">
        <v>43887</v>
      </c>
      <c r="N329" s="100">
        <v>43906</v>
      </c>
    </row>
    <row r="330" spans="2:14" ht="16.5" customHeight="1">
      <c r="B330" s="361"/>
      <c r="C330" s="359"/>
      <c r="D330" s="39" t="s">
        <v>593</v>
      </c>
      <c r="E330" s="52" t="s">
        <v>857</v>
      </c>
      <c r="F330" s="53" t="s">
        <v>880</v>
      </c>
      <c r="G330" s="52" t="s">
        <v>881</v>
      </c>
      <c r="H330" s="83">
        <v>4</v>
      </c>
      <c r="I330" s="83">
        <f t="shared" si="12"/>
        <v>4</v>
      </c>
      <c r="J330" s="83"/>
      <c r="K330" s="37" t="s">
        <v>594</v>
      </c>
      <c r="L330" s="37"/>
      <c r="M330" s="36">
        <v>43887</v>
      </c>
      <c r="N330" s="100">
        <v>43906</v>
      </c>
    </row>
    <row r="331" spans="2:14">
      <c r="B331" s="361"/>
      <c r="C331" s="359"/>
      <c r="D331" s="39" t="s">
        <v>593</v>
      </c>
      <c r="E331" s="52" t="s">
        <v>856</v>
      </c>
      <c r="F331" s="53" t="s">
        <v>882</v>
      </c>
      <c r="G331" s="37" t="s">
        <v>719</v>
      </c>
      <c r="H331" s="83">
        <v>1</v>
      </c>
      <c r="I331" s="83">
        <f t="shared" si="12"/>
        <v>1</v>
      </c>
      <c r="J331" s="83"/>
      <c r="K331" s="37" t="s">
        <v>594</v>
      </c>
      <c r="L331" s="37"/>
      <c r="M331" s="36">
        <v>43887</v>
      </c>
      <c r="N331" s="100">
        <v>43906</v>
      </c>
    </row>
    <row r="332" spans="2:14">
      <c r="B332" s="361"/>
      <c r="C332" s="359"/>
      <c r="D332" s="39" t="s">
        <v>593</v>
      </c>
      <c r="E332" s="55" t="s">
        <v>857</v>
      </c>
      <c r="F332" s="56" t="s">
        <v>883</v>
      </c>
      <c r="G332" s="37" t="s">
        <v>719</v>
      </c>
      <c r="H332" s="83">
        <v>1</v>
      </c>
      <c r="I332" s="83">
        <f t="shared" si="12"/>
        <v>1</v>
      </c>
      <c r="J332" s="83"/>
      <c r="K332" s="37" t="s">
        <v>594</v>
      </c>
      <c r="L332" s="37"/>
      <c r="M332" s="36">
        <v>43887</v>
      </c>
      <c r="N332" s="100">
        <v>43906</v>
      </c>
    </row>
    <row r="333" spans="2:14">
      <c r="B333" s="361"/>
      <c r="C333" s="359"/>
      <c r="D333" s="39" t="s">
        <v>593</v>
      </c>
      <c r="E333" s="90" t="s">
        <v>858</v>
      </c>
      <c r="F333" s="91" t="s">
        <v>190</v>
      </c>
      <c r="G333" s="37" t="s">
        <v>719</v>
      </c>
      <c r="H333" s="83">
        <v>2</v>
      </c>
      <c r="I333" s="83">
        <f t="shared" si="12"/>
        <v>2</v>
      </c>
      <c r="J333" s="83"/>
      <c r="K333" s="37" t="s">
        <v>594</v>
      </c>
      <c r="L333" s="37"/>
      <c r="M333" s="36">
        <v>43887</v>
      </c>
      <c r="N333" s="100">
        <v>43906</v>
      </c>
    </row>
    <row r="334" spans="2:14">
      <c r="B334" s="361"/>
      <c r="C334" s="359"/>
      <c r="D334" s="39" t="s">
        <v>593</v>
      </c>
      <c r="E334" s="90" t="s">
        <v>828</v>
      </c>
      <c r="F334" s="91" t="s">
        <v>884</v>
      </c>
      <c r="G334" s="92" t="s">
        <v>885</v>
      </c>
      <c r="H334" s="83">
        <v>3</v>
      </c>
      <c r="I334" s="83">
        <f t="shared" si="12"/>
        <v>3</v>
      </c>
      <c r="J334" s="83"/>
      <c r="K334" s="37" t="s">
        <v>594</v>
      </c>
      <c r="L334" s="37"/>
      <c r="M334" s="36">
        <v>43887</v>
      </c>
      <c r="N334" s="100">
        <v>43906</v>
      </c>
    </row>
    <row r="335" spans="2:14">
      <c r="B335" s="361"/>
      <c r="C335" s="359"/>
      <c r="D335" s="39"/>
      <c r="E335" s="37"/>
      <c r="F335" s="74"/>
      <c r="G335" s="37"/>
      <c r="H335" s="37"/>
      <c r="I335" s="74"/>
      <c r="J335" s="74"/>
      <c r="K335" s="37"/>
      <c r="L335" s="37"/>
      <c r="M335" s="36">
        <v>43887</v>
      </c>
      <c r="N335" s="100">
        <v>43903</v>
      </c>
    </row>
    <row r="336" spans="2:14">
      <c r="B336" s="361"/>
      <c r="C336" s="73"/>
      <c r="D336" s="39"/>
      <c r="E336" s="37"/>
      <c r="F336" s="74"/>
      <c r="G336" s="37"/>
      <c r="H336" s="37"/>
      <c r="I336" s="74"/>
      <c r="J336" s="74"/>
      <c r="K336" s="37"/>
      <c r="L336" s="37"/>
      <c r="M336" s="35"/>
      <c r="N336" s="99"/>
    </row>
    <row r="337" spans="2:14" ht="16.5" customHeight="1">
      <c r="B337" s="361"/>
      <c r="C337" s="359" t="s">
        <v>926</v>
      </c>
      <c r="D337" s="39" t="s">
        <v>623</v>
      </c>
      <c r="E337" s="37" t="s">
        <v>889</v>
      </c>
      <c r="F337" s="74" t="s">
        <v>890</v>
      </c>
      <c r="G337" s="37"/>
      <c r="H337" s="37">
        <v>2</v>
      </c>
      <c r="I337" s="74">
        <f>H337</f>
        <v>2</v>
      </c>
      <c r="J337" s="74"/>
      <c r="K337" s="37" t="s">
        <v>594</v>
      </c>
      <c r="L337" s="37"/>
      <c r="M337" s="36">
        <v>43889</v>
      </c>
      <c r="N337" s="100">
        <v>43902</v>
      </c>
    </row>
    <row r="338" spans="2:14">
      <c r="B338" s="361"/>
      <c r="C338" s="359"/>
      <c r="D338" s="39" t="s">
        <v>623</v>
      </c>
      <c r="E338" s="37" t="s">
        <v>131</v>
      </c>
      <c r="F338" s="74" t="s">
        <v>890</v>
      </c>
      <c r="G338" s="37"/>
      <c r="H338" s="37">
        <v>2</v>
      </c>
      <c r="I338" s="74">
        <f>H338</f>
        <v>2</v>
      </c>
      <c r="J338" s="74"/>
      <c r="K338" s="37" t="s">
        <v>594</v>
      </c>
      <c r="L338" s="37"/>
      <c r="M338" s="36">
        <v>43889</v>
      </c>
      <c r="N338" s="100">
        <v>43902</v>
      </c>
    </row>
    <row r="339" spans="2:14">
      <c r="B339" s="361"/>
      <c r="C339" s="359"/>
      <c r="D339" s="39"/>
      <c r="E339" s="37"/>
      <c r="F339" s="74"/>
      <c r="G339" s="37"/>
      <c r="H339" s="37"/>
      <c r="I339" s="74"/>
      <c r="J339" s="74"/>
      <c r="K339" s="37"/>
      <c r="L339" s="37"/>
      <c r="M339" s="35"/>
      <c r="N339" s="99"/>
    </row>
    <row r="340" spans="2:14">
      <c r="B340" s="361"/>
      <c r="C340" s="359"/>
      <c r="D340" s="39" t="s">
        <v>593</v>
      </c>
      <c r="E340" s="15" t="s">
        <v>728</v>
      </c>
      <c r="F340" s="93" t="s">
        <v>735</v>
      </c>
      <c r="G340" s="37" t="s">
        <v>736</v>
      </c>
      <c r="H340" s="15">
        <v>2</v>
      </c>
      <c r="I340" s="15">
        <f>H340</f>
        <v>2</v>
      </c>
      <c r="J340" s="15"/>
      <c r="K340" s="37" t="s">
        <v>594</v>
      </c>
      <c r="L340" s="37"/>
      <c r="M340" s="36">
        <v>43887</v>
      </c>
      <c r="N340" s="100">
        <v>43906</v>
      </c>
    </row>
    <row r="341" spans="2:14">
      <c r="B341" s="361"/>
      <c r="C341" s="359"/>
      <c r="D341" s="39"/>
      <c r="E341" s="37"/>
      <c r="F341" s="74"/>
      <c r="G341" s="37"/>
      <c r="H341" s="37"/>
      <c r="I341" s="74"/>
      <c r="J341" s="74"/>
      <c r="K341" s="37"/>
      <c r="L341" s="37"/>
      <c r="M341" s="35"/>
      <c r="N341" s="99"/>
    </row>
    <row r="342" spans="2:14">
      <c r="B342" s="361"/>
      <c r="C342" s="73"/>
      <c r="D342" s="39"/>
      <c r="E342" s="37"/>
      <c r="F342" s="74"/>
      <c r="G342" s="37"/>
      <c r="H342" s="37"/>
      <c r="I342" s="74"/>
      <c r="J342" s="74"/>
      <c r="K342" s="37"/>
      <c r="L342" s="37"/>
      <c r="M342" s="36">
        <v>43889</v>
      </c>
      <c r="N342" s="100">
        <v>43902</v>
      </c>
    </row>
    <row r="343" spans="2:14">
      <c r="B343" s="361"/>
      <c r="C343" s="359" t="s">
        <v>927</v>
      </c>
      <c r="D343" s="39" t="s">
        <v>593</v>
      </c>
      <c r="E343" s="90" t="s">
        <v>891</v>
      </c>
      <c r="F343" s="94" t="s">
        <v>892</v>
      </c>
      <c r="G343" s="95" t="s">
        <v>893</v>
      </c>
      <c r="H343" s="83">
        <v>1</v>
      </c>
      <c r="I343" s="83">
        <f>H343</f>
        <v>1</v>
      </c>
      <c r="J343" s="83"/>
      <c r="K343" s="37" t="s">
        <v>594</v>
      </c>
      <c r="L343" s="37"/>
      <c r="M343" s="36">
        <v>43889</v>
      </c>
      <c r="N343" s="100">
        <v>43902</v>
      </c>
    </row>
    <row r="344" spans="2:14">
      <c r="B344" s="361"/>
      <c r="C344" s="359"/>
      <c r="D344" s="39" t="s">
        <v>593</v>
      </c>
      <c r="E344" s="90" t="s">
        <v>894</v>
      </c>
      <c r="F344" s="94" t="s">
        <v>895</v>
      </c>
      <c r="G344" s="95" t="s">
        <v>896</v>
      </c>
      <c r="H344" s="83">
        <v>1</v>
      </c>
      <c r="I344" s="83">
        <f t="shared" ref="I344:I357" si="13">H344</f>
        <v>1</v>
      </c>
      <c r="J344" s="83"/>
      <c r="K344" s="37" t="s">
        <v>594</v>
      </c>
      <c r="L344" s="37"/>
      <c r="M344" s="36">
        <v>43889</v>
      </c>
      <c r="N344" s="100">
        <v>43902</v>
      </c>
    </row>
    <row r="345" spans="2:14">
      <c r="B345" s="361"/>
      <c r="C345" s="359"/>
      <c r="D345" s="39" t="s">
        <v>593</v>
      </c>
      <c r="E345" s="58" t="s">
        <v>897</v>
      </c>
      <c r="F345" s="59" t="s">
        <v>898</v>
      </c>
      <c r="G345" s="60" t="s">
        <v>213</v>
      </c>
      <c r="H345" s="83">
        <v>1</v>
      </c>
      <c r="I345" s="83">
        <f t="shared" si="13"/>
        <v>1</v>
      </c>
      <c r="J345" s="83"/>
      <c r="K345" s="37" t="s">
        <v>594</v>
      </c>
      <c r="L345" s="37"/>
      <c r="M345" s="36">
        <v>43889</v>
      </c>
      <c r="N345" s="100">
        <v>43902</v>
      </c>
    </row>
    <row r="346" spans="2:14">
      <c r="B346" s="361"/>
      <c r="C346" s="359"/>
      <c r="D346" s="39" t="s">
        <v>593</v>
      </c>
      <c r="E346" s="58" t="s">
        <v>899</v>
      </c>
      <c r="F346" s="59" t="s">
        <v>900</v>
      </c>
      <c r="G346" s="60" t="s">
        <v>885</v>
      </c>
      <c r="H346" s="83">
        <v>1</v>
      </c>
      <c r="I346" s="83">
        <f t="shared" si="13"/>
        <v>1</v>
      </c>
      <c r="J346" s="83"/>
      <c r="K346" s="37" t="s">
        <v>594</v>
      </c>
      <c r="L346" s="37"/>
      <c r="M346" s="36">
        <v>43889</v>
      </c>
      <c r="N346" s="100">
        <v>43902</v>
      </c>
    </row>
    <row r="347" spans="2:14">
      <c r="B347" s="361"/>
      <c r="C347" s="359"/>
      <c r="D347" s="39" t="s">
        <v>593</v>
      </c>
      <c r="E347" s="90" t="s">
        <v>901</v>
      </c>
      <c r="F347" s="94" t="s">
        <v>902</v>
      </c>
      <c r="G347" s="95" t="s">
        <v>903</v>
      </c>
      <c r="H347" s="83">
        <v>1</v>
      </c>
      <c r="I347" s="83">
        <f t="shared" si="13"/>
        <v>1</v>
      </c>
      <c r="J347" s="83"/>
      <c r="K347" s="37" t="s">
        <v>594</v>
      </c>
      <c r="L347" s="37"/>
      <c r="M347" s="36">
        <v>43889</v>
      </c>
      <c r="N347" s="100">
        <v>43902</v>
      </c>
    </row>
    <row r="348" spans="2:14">
      <c r="B348" s="361"/>
      <c r="C348" s="359"/>
      <c r="D348" s="39" t="s">
        <v>593</v>
      </c>
      <c r="E348" s="74" t="s">
        <v>904</v>
      </c>
      <c r="F348" s="53" t="s">
        <v>905</v>
      </c>
      <c r="G348" s="54" t="s">
        <v>831</v>
      </c>
      <c r="H348" s="83">
        <v>1</v>
      </c>
      <c r="I348" s="83">
        <f t="shared" si="13"/>
        <v>1</v>
      </c>
      <c r="J348" s="83"/>
      <c r="K348" s="37" t="s">
        <v>594</v>
      </c>
      <c r="L348" s="37"/>
      <c r="M348" s="36">
        <v>43889</v>
      </c>
      <c r="N348" s="100">
        <v>43903</v>
      </c>
    </row>
    <row r="349" spans="2:14">
      <c r="B349" s="361"/>
      <c r="C349" s="359"/>
      <c r="D349" s="39" t="s">
        <v>593</v>
      </c>
      <c r="E349" s="74" t="s">
        <v>906</v>
      </c>
      <c r="F349" s="53" t="s">
        <v>907</v>
      </c>
      <c r="G349" s="54" t="s">
        <v>831</v>
      </c>
      <c r="H349" s="83">
        <v>8</v>
      </c>
      <c r="I349" s="83">
        <f t="shared" si="13"/>
        <v>8</v>
      </c>
      <c r="J349" s="83"/>
      <c r="K349" s="37" t="s">
        <v>594</v>
      </c>
      <c r="L349" s="37"/>
      <c r="M349" s="36">
        <v>43889</v>
      </c>
      <c r="N349" s="100">
        <v>43903</v>
      </c>
    </row>
    <row r="350" spans="2:14">
      <c r="B350" s="361"/>
      <c r="C350" s="359"/>
      <c r="D350" s="39" t="s">
        <v>593</v>
      </c>
      <c r="E350" s="74" t="s">
        <v>908</v>
      </c>
      <c r="F350" s="53" t="s">
        <v>909</v>
      </c>
      <c r="G350" s="54" t="s">
        <v>831</v>
      </c>
      <c r="H350" s="83">
        <v>2</v>
      </c>
      <c r="I350" s="83">
        <f t="shared" si="13"/>
        <v>2</v>
      </c>
      <c r="J350" s="83"/>
      <c r="K350" s="37" t="s">
        <v>594</v>
      </c>
      <c r="L350" s="37"/>
      <c r="M350" s="36">
        <v>43889</v>
      </c>
      <c r="N350" s="100">
        <v>43903</v>
      </c>
    </row>
    <row r="351" spans="2:14">
      <c r="B351" s="361"/>
      <c r="C351" s="359"/>
      <c r="D351" s="39" t="s">
        <v>593</v>
      </c>
      <c r="E351" s="90" t="s">
        <v>910</v>
      </c>
      <c r="F351" s="94" t="s">
        <v>911</v>
      </c>
      <c r="G351" s="95" t="s">
        <v>831</v>
      </c>
      <c r="H351" s="83">
        <v>1</v>
      </c>
      <c r="I351" s="83">
        <f t="shared" si="13"/>
        <v>1</v>
      </c>
      <c r="J351" s="83"/>
      <c r="K351" s="37" t="s">
        <v>594</v>
      </c>
      <c r="L351" s="37"/>
      <c r="M351" s="36">
        <v>43889</v>
      </c>
      <c r="N351" s="100">
        <v>43903</v>
      </c>
    </row>
    <row r="352" spans="2:14">
      <c r="B352" s="361"/>
      <c r="C352" s="359"/>
      <c r="D352" s="39" t="s">
        <v>593</v>
      </c>
      <c r="E352" s="74" t="s">
        <v>912</v>
      </c>
      <c r="F352" s="94" t="s">
        <v>913</v>
      </c>
      <c r="G352" s="95" t="s">
        <v>831</v>
      </c>
      <c r="H352" s="83">
        <v>1</v>
      </c>
      <c r="I352" s="83">
        <f t="shared" si="13"/>
        <v>1</v>
      </c>
      <c r="J352" s="83"/>
      <c r="K352" s="37" t="s">
        <v>594</v>
      </c>
      <c r="L352" s="37"/>
      <c r="M352" s="36">
        <v>43889</v>
      </c>
      <c r="N352" s="100">
        <v>43903</v>
      </c>
    </row>
    <row r="353" spans="2:14">
      <c r="B353" s="361"/>
      <c r="C353" s="359"/>
      <c r="D353" s="39" t="s">
        <v>593</v>
      </c>
      <c r="E353" s="74" t="s">
        <v>912</v>
      </c>
      <c r="F353" s="94" t="s">
        <v>914</v>
      </c>
      <c r="G353" s="95" t="s">
        <v>831</v>
      </c>
      <c r="H353" s="83">
        <v>2</v>
      </c>
      <c r="I353" s="83">
        <f t="shared" si="13"/>
        <v>2</v>
      </c>
      <c r="J353" s="83"/>
      <c r="K353" s="37" t="s">
        <v>594</v>
      </c>
      <c r="L353" s="37"/>
      <c r="M353" s="36">
        <v>43889</v>
      </c>
      <c r="N353" s="100">
        <v>43903</v>
      </c>
    </row>
    <row r="354" spans="2:14">
      <c r="B354" s="361"/>
      <c r="C354" s="359"/>
      <c r="D354" s="39" t="s">
        <v>593</v>
      </c>
      <c r="E354" s="74" t="s">
        <v>915</v>
      </c>
      <c r="F354" s="94" t="s">
        <v>916</v>
      </c>
      <c r="G354" s="95" t="s">
        <v>831</v>
      </c>
      <c r="H354" s="83">
        <v>1</v>
      </c>
      <c r="I354" s="83">
        <f t="shared" si="13"/>
        <v>1</v>
      </c>
      <c r="J354" s="83"/>
      <c r="K354" s="37" t="s">
        <v>594</v>
      </c>
      <c r="L354" s="37"/>
      <c r="M354" s="36">
        <v>43889</v>
      </c>
      <c r="N354" s="100">
        <v>43903</v>
      </c>
    </row>
    <row r="355" spans="2:14">
      <c r="B355" s="361"/>
      <c r="C355" s="359"/>
      <c r="D355" s="39" t="s">
        <v>593</v>
      </c>
      <c r="E355" s="90" t="s">
        <v>917</v>
      </c>
      <c r="F355" s="94" t="s">
        <v>1032</v>
      </c>
      <c r="G355" s="95" t="s">
        <v>831</v>
      </c>
      <c r="H355" s="83">
        <v>1</v>
      </c>
      <c r="I355" s="83">
        <f t="shared" si="13"/>
        <v>1</v>
      </c>
      <c r="J355" s="83"/>
      <c r="K355" s="37" t="s">
        <v>594</v>
      </c>
      <c r="L355" s="37"/>
      <c r="M355" s="36">
        <v>43889</v>
      </c>
      <c r="N355" s="100">
        <v>43903</v>
      </c>
    </row>
    <row r="356" spans="2:14">
      <c r="B356" s="361"/>
      <c r="C356" s="359"/>
      <c r="D356" s="39" t="s">
        <v>593</v>
      </c>
      <c r="E356" s="90" t="s">
        <v>917</v>
      </c>
      <c r="F356" s="94" t="s">
        <v>1033</v>
      </c>
      <c r="G356" s="95" t="s">
        <v>831</v>
      </c>
      <c r="H356" s="83">
        <v>1</v>
      </c>
      <c r="I356" s="83">
        <f t="shared" si="13"/>
        <v>1</v>
      </c>
      <c r="J356" s="83"/>
      <c r="K356" s="37" t="s">
        <v>594</v>
      </c>
      <c r="L356" s="37"/>
      <c r="M356" s="36">
        <v>43889</v>
      </c>
      <c r="N356" s="100">
        <v>43903</v>
      </c>
    </row>
    <row r="357" spans="2:14">
      <c r="B357" s="361"/>
      <c r="C357" s="359"/>
      <c r="D357" s="39" t="s">
        <v>593</v>
      </c>
      <c r="E357" s="90" t="s">
        <v>917</v>
      </c>
      <c r="F357" s="94" t="s">
        <v>1034</v>
      </c>
      <c r="G357" s="95" t="s">
        <v>831</v>
      </c>
      <c r="H357" s="83">
        <v>1</v>
      </c>
      <c r="I357" s="83">
        <f t="shared" si="13"/>
        <v>1</v>
      </c>
      <c r="J357" s="83"/>
      <c r="K357" s="37" t="s">
        <v>594</v>
      </c>
      <c r="L357" s="37"/>
      <c r="M357" s="36">
        <v>43889</v>
      </c>
      <c r="N357" s="100">
        <v>43903</v>
      </c>
    </row>
    <row r="358" spans="2:14">
      <c r="B358" s="361"/>
      <c r="C358" s="359"/>
      <c r="D358" s="39" t="s">
        <v>593</v>
      </c>
      <c r="E358" s="90" t="s">
        <v>1035</v>
      </c>
      <c r="F358" s="94" t="s">
        <v>1036</v>
      </c>
      <c r="G358" s="37" t="s">
        <v>719</v>
      </c>
      <c r="H358" s="83">
        <v>1</v>
      </c>
      <c r="I358" s="83">
        <f>H358</f>
        <v>1</v>
      </c>
      <c r="J358" s="83"/>
      <c r="K358" s="37" t="s">
        <v>594</v>
      </c>
      <c r="L358" s="37"/>
      <c r="M358" s="36">
        <v>43889</v>
      </c>
      <c r="N358" s="100">
        <v>43906</v>
      </c>
    </row>
    <row r="359" spans="2:14">
      <c r="B359" s="361"/>
      <c r="C359" s="34"/>
      <c r="D359" s="39"/>
      <c r="E359" s="37"/>
      <c r="F359" s="74"/>
      <c r="G359" s="37"/>
      <c r="H359" s="37"/>
      <c r="I359" s="37"/>
      <c r="J359" s="37"/>
      <c r="K359" s="37"/>
      <c r="L359" s="38"/>
      <c r="M359" s="35"/>
      <c r="N359" s="99"/>
    </row>
    <row r="360" spans="2:14">
      <c r="B360" s="361"/>
      <c r="C360" s="343" t="s">
        <v>1037</v>
      </c>
      <c r="D360" s="111" t="s">
        <v>1038</v>
      </c>
      <c r="E360" s="66" t="s">
        <v>1039</v>
      </c>
      <c r="F360" s="66" t="s">
        <v>929</v>
      </c>
      <c r="G360" s="66" t="s">
        <v>930</v>
      </c>
      <c r="H360" s="66">
        <v>1</v>
      </c>
      <c r="I360" s="66">
        <v>1</v>
      </c>
      <c r="J360" s="66"/>
      <c r="K360" s="112" t="s">
        <v>594</v>
      </c>
      <c r="L360" s="66"/>
      <c r="M360" s="113">
        <v>43895</v>
      </c>
      <c r="N360" s="127">
        <v>43903</v>
      </c>
    </row>
    <row r="361" spans="2:14">
      <c r="B361" s="361"/>
      <c r="C361" s="343"/>
      <c r="D361" s="111" t="s">
        <v>1038</v>
      </c>
      <c r="E361" s="66" t="s">
        <v>1040</v>
      </c>
      <c r="F361" s="66" t="s">
        <v>931</v>
      </c>
      <c r="G361" s="66" t="s">
        <v>930</v>
      </c>
      <c r="H361" s="66">
        <v>1</v>
      </c>
      <c r="I361" s="66">
        <v>1</v>
      </c>
      <c r="J361" s="66"/>
      <c r="K361" s="112" t="s">
        <v>594</v>
      </c>
      <c r="L361" s="66"/>
      <c r="M361" s="113">
        <v>43895</v>
      </c>
      <c r="N361" s="127">
        <v>43903</v>
      </c>
    </row>
    <row r="362" spans="2:14">
      <c r="B362" s="361"/>
      <c r="C362" s="343"/>
      <c r="D362" s="111" t="s">
        <v>1038</v>
      </c>
      <c r="E362" s="66" t="s">
        <v>1041</v>
      </c>
      <c r="F362" s="66" t="s">
        <v>1042</v>
      </c>
      <c r="G362" s="66" t="s">
        <v>930</v>
      </c>
      <c r="H362" s="66">
        <v>1</v>
      </c>
      <c r="I362" s="66">
        <v>1</v>
      </c>
      <c r="J362" s="66"/>
      <c r="K362" s="112" t="s">
        <v>594</v>
      </c>
      <c r="L362" s="66"/>
      <c r="M362" s="113">
        <v>43895</v>
      </c>
      <c r="N362" s="127">
        <v>43903</v>
      </c>
    </row>
    <row r="363" spans="2:14">
      <c r="B363" s="361"/>
      <c r="C363" s="343"/>
      <c r="D363" s="111" t="s">
        <v>1038</v>
      </c>
      <c r="E363" s="66" t="s">
        <v>1043</v>
      </c>
      <c r="F363" s="66" t="s">
        <v>932</v>
      </c>
      <c r="G363" s="66" t="s">
        <v>930</v>
      </c>
      <c r="H363" s="66">
        <v>1</v>
      </c>
      <c r="I363" s="66">
        <v>1</v>
      </c>
      <c r="J363" s="66"/>
      <c r="K363" s="112" t="s">
        <v>594</v>
      </c>
      <c r="L363" s="66"/>
      <c r="M363" s="113">
        <v>43895</v>
      </c>
      <c r="N363" s="127">
        <v>43903</v>
      </c>
    </row>
    <row r="364" spans="2:14">
      <c r="B364" s="361"/>
      <c r="C364" s="343"/>
      <c r="D364" s="111" t="s">
        <v>1038</v>
      </c>
      <c r="E364" s="66" t="s">
        <v>1044</v>
      </c>
      <c r="F364" s="112" t="s">
        <v>1045</v>
      </c>
      <c r="G364" s="66" t="s">
        <v>930</v>
      </c>
      <c r="H364" s="66">
        <v>1</v>
      </c>
      <c r="I364" s="66">
        <v>1</v>
      </c>
      <c r="J364" s="66"/>
      <c r="K364" s="112" t="s">
        <v>594</v>
      </c>
      <c r="L364" s="114"/>
      <c r="M364" s="113">
        <v>43895</v>
      </c>
      <c r="N364" s="127">
        <v>43903</v>
      </c>
    </row>
    <row r="365" spans="2:14">
      <c r="B365" s="361"/>
      <c r="C365" s="343"/>
      <c r="D365" s="111" t="s">
        <v>1038</v>
      </c>
      <c r="E365" s="66" t="s">
        <v>1046</v>
      </c>
      <c r="F365" s="66" t="s">
        <v>933</v>
      </c>
      <c r="G365" s="66" t="s">
        <v>930</v>
      </c>
      <c r="H365" s="66">
        <v>1</v>
      </c>
      <c r="I365" s="66">
        <v>1</v>
      </c>
      <c r="J365" s="66"/>
      <c r="K365" s="112" t="s">
        <v>594</v>
      </c>
      <c r="L365" s="66"/>
      <c r="M365" s="113">
        <v>43895</v>
      </c>
      <c r="N365" s="127">
        <v>43903</v>
      </c>
    </row>
    <row r="366" spans="2:14">
      <c r="B366" s="361"/>
      <c r="C366" s="343"/>
      <c r="D366" s="111" t="s">
        <v>1038</v>
      </c>
      <c r="E366" s="66" t="s">
        <v>1047</v>
      </c>
      <c r="F366" s="66" t="s">
        <v>934</v>
      </c>
      <c r="G366" s="66" t="s">
        <v>930</v>
      </c>
      <c r="H366" s="66">
        <v>1</v>
      </c>
      <c r="I366" s="66">
        <v>1</v>
      </c>
      <c r="J366" s="66"/>
      <c r="K366" s="112" t="s">
        <v>594</v>
      </c>
      <c r="L366" s="66"/>
      <c r="M366" s="113">
        <v>43895</v>
      </c>
      <c r="N366" s="127">
        <v>43903</v>
      </c>
    </row>
    <row r="367" spans="2:14">
      <c r="B367" s="361"/>
      <c r="C367" s="343"/>
      <c r="D367" s="111" t="s">
        <v>1038</v>
      </c>
      <c r="E367" s="108" t="s">
        <v>1046</v>
      </c>
      <c r="F367" s="108" t="s">
        <v>933</v>
      </c>
      <c r="G367" s="108" t="s">
        <v>930</v>
      </c>
      <c r="H367" s="108">
        <v>1</v>
      </c>
      <c r="I367" s="108">
        <v>1</v>
      </c>
      <c r="J367" s="108"/>
      <c r="K367" s="105" t="s">
        <v>594</v>
      </c>
      <c r="L367" s="108" t="s">
        <v>1048</v>
      </c>
      <c r="M367" s="106">
        <v>43895</v>
      </c>
      <c r="N367" s="128">
        <v>43903</v>
      </c>
    </row>
    <row r="368" spans="2:14">
      <c r="B368" s="361"/>
      <c r="C368" s="343"/>
      <c r="D368" s="111" t="s">
        <v>1038</v>
      </c>
      <c r="E368" s="115" t="s">
        <v>1049</v>
      </c>
      <c r="F368" s="66" t="s">
        <v>935</v>
      </c>
      <c r="G368" s="66" t="s">
        <v>930</v>
      </c>
      <c r="H368" s="66">
        <v>2</v>
      </c>
      <c r="I368" s="66">
        <v>2</v>
      </c>
      <c r="J368" s="66"/>
      <c r="K368" s="112" t="s">
        <v>594</v>
      </c>
      <c r="L368" s="66"/>
      <c r="M368" s="113">
        <v>43895</v>
      </c>
      <c r="N368" s="127">
        <v>43903</v>
      </c>
    </row>
    <row r="369" spans="2:14">
      <c r="B369" s="361"/>
      <c r="C369" s="343"/>
      <c r="D369" s="111" t="s">
        <v>1038</v>
      </c>
      <c r="E369" s="66" t="s">
        <v>1050</v>
      </c>
      <c r="F369" s="66" t="s">
        <v>1051</v>
      </c>
      <c r="G369" s="66" t="s">
        <v>930</v>
      </c>
      <c r="H369" s="66">
        <v>2</v>
      </c>
      <c r="I369" s="66">
        <v>2</v>
      </c>
      <c r="J369" s="66"/>
      <c r="K369" s="112" t="s">
        <v>594</v>
      </c>
      <c r="L369" s="66"/>
      <c r="M369" s="113">
        <v>43895</v>
      </c>
      <c r="N369" s="127">
        <v>43903</v>
      </c>
    </row>
    <row r="370" spans="2:14">
      <c r="B370" s="361"/>
      <c r="C370" s="343"/>
      <c r="D370" s="111" t="s">
        <v>1038</v>
      </c>
      <c r="E370" s="66" t="s">
        <v>1052</v>
      </c>
      <c r="F370" s="66" t="s">
        <v>1053</v>
      </c>
      <c r="G370" s="66" t="s">
        <v>930</v>
      </c>
      <c r="H370" s="66">
        <v>2</v>
      </c>
      <c r="I370" s="66">
        <v>2</v>
      </c>
      <c r="J370" s="66"/>
      <c r="K370" s="112" t="s">
        <v>594</v>
      </c>
      <c r="L370" s="66"/>
      <c r="M370" s="113">
        <v>43895</v>
      </c>
      <c r="N370" s="127">
        <v>43903</v>
      </c>
    </row>
    <row r="371" spans="2:14">
      <c r="B371" s="361"/>
      <c r="C371" s="343"/>
      <c r="D371" s="111" t="s">
        <v>1038</v>
      </c>
      <c r="E371" s="66" t="s">
        <v>1054</v>
      </c>
      <c r="F371" s="66" t="s">
        <v>936</v>
      </c>
      <c r="G371" s="66" t="s">
        <v>930</v>
      </c>
      <c r="H371" s="66">
        <v>1</v>
      </c>
      <c r="I371" s="66">
        <v>1</v>
      </c>
      <c r="J371" s="66"/>
      <c r="K371" s="112" t="s">
        <v>594</v>
      </c>
      <c r="L371" s="66"/>
      <c r="M371" s="113">
        <v>43895</v>
      </c>
      <c r="N371" s="127">
        <v>43903</v>
      </c>
    </row>
    <row r="372" spans="2:14">
      <c r="B372" s="361"/>
      <c r="C372" s="343"/>
      <c r="D372" s="111" t="s">
        <v>1038</v>
      </c>
      <c r="E372" s="66" t="s">
        <v>1055</v>
      </c>
      <c r="F372" s="66" t="s">
        <v>1056</v>
      </c>
      <c r="G372" s="66" t="s">
        <v>930</v>
      </c>
      <c r="H372" s="66">
        <v>1</v>
      </c>
      <c r="I372" s="66">
        <v>1</v>
      </c>
      <c r="J372" s="66"/>
      <c r="K372" s="112" t="s">
        <v>594</v>
      </c>
      <c r="L372" s="66"/>
      <c r="M372" s="113">
        <v>43895</v>
      </c>
      <c r="N372" s="127">
        <v>43903</v>
      </c>
    </row>
    <row r="373" spans="2:14">
      <c r="B373" s="361"/>
      <c r="C373" s="343"/>
      <c r="D373" s="111" t="s">
        <v>1038</v>
      </c>
      <c r="E373" s="66" t="s">
        <v>499</v>
      </c>
      <c r="F373" s="66" t="s">
        <v>1057</v>
      </c>
      <c r="G373" s="66" t="s">
        <v>1058</v>
      </c>
      <c r="H373" s="66">
        <v>1</v>
      </c>
      <c r="I373" s="66">
        <v>1</v>
      </c>
      <c r="J373" s="66"/>
      <c r="K373" s="112" t="s">
        <v>594</v>
      </c>
      <c r="L373" s="66"/>
      <c r="M373" s="113">
        <v>43895</v>
      </c>
      <c r="N373" s="127">
        <v>43903</v>
      </c>
    </row>
    <row r="374" spans="2:14">
      <c r="B374" s="361"/>
      <c r="C374" s="343"/>
      <c r="D374" s="81" t="s">
        <v>1038</v>
      </c>
      <c r="E374" s="15" t="s">
        <v>1059</v>
      </c>
      <c r="F374" s="15" t="s">
        <v>938</v>
      </c>
      <c r="G374" s="15" t="s">
        <v>673</v>
      </c>
      <c r="H374" s="15">
        <v>1</v>
      </c>
      <c r="I374" s="15">
        <v>1</v>
      </c>
      <c r="J374" s="15"/>
      <c r="K374" s="37" t="s">
        <v>594</v>
      </c>
      <c r="L374" s="15"/>
      <c r="M374" s="36">
        <v>43895</v>
      </c>
      <c r="N374" s="100">
        <v>43902</v>
      </c>
    </row>
    <row r="375" spans="2:14">
      <c r="B375" s="361"/>
      <c r="C375" s="343"/>
      <c r="D375" s="81" t="s">
        <v>1038</v>
      </c>
      <c r="E375" s="15" t="s">
        <v>1060</v>
      </c>
      <c r="F375" s="15" t="s">
        <v>1061</v>
      </c>
      <c r="G375" s="15" t="s">
        <v>747</v>
      </c>
      <c r="H375" s="15">
        <v>1</v>
      </c>
      <c r="I375" s="15">
        <f>H375*$L$2</f>
        <v>1</v>
      </c>
      <c r="J375" s="15"/>
      <c r="K375" s="37" t="s">
        <v>594</v>
      </c>
      <c r="L375" s="15"/>
      <c r="M375" s="36">
        <v>43895</v>
      </c>
      <c r="N375" s="100">
        <v>43902</v>
      </c>
    </row>
    <row r="376" spans="2:14">
      <c r="B376" s="361"/>
      <c r="C376" s="343"/>
      <c r="D376" s="81" t="s">
        <v>1038</v>
      </c>
      <c r="E376" s="15" t="s">
        <v>1062</v>
      </c>
      <c r="F376" s="15" t="s">
        <v>1061</v>
      </c>
      <c r="G376" s="15" t="s">
        <v>747</v>
      </c>
      <c r="H376" s="15">
        <v>1</v>
      </c>
      <c r="I376" s="15">
        <v>1</v>
      </c>
      <c r="J376" s="15"/>
      <c r="K376" s="37" t="s">
        <v>594</v>
      </c>
      <c r="L376" s="15"/>
      <c r="M376" s="36">
        <v>43895</v>
      </c>
      <c r="N376" s="100">
        <v>43902</v>
      </c>
    </row>
    <row r="377" spans="2:14">
      <c r="B377" s="361"/>
      <c r="C377" s="343"/>
      <c r="D377" s="81" t="s">
        <v>1038</v>
      </c>
      <c r="E377" s="15" t="s">
        <v>1063</v>
      </c>
      <c r="F377" s="15" t="s">
        <v>1064</v>
      </c>
      <c r="G377" s="15" t="s">
        <v>1065</v>
      </c>
      <c r="H377" s="15">
        <v>1</v>
      </c>
      <c r="I377" s="15">
        <v>1</v>
      </c>
      <c r="J377" s="15"/>
      <c r="K377" s="37" t="s">
        <v>594</v>
      </c>
      <c r="L377" s="15"/>
      <c r="M377" s="36">
        <v>43895</v>
      </c>
      <c r="N377" s="100">
        <v>43902</v>
      </c>
    </row>
    <row r="378" spans="2:14">
      <c r="B378" s="361"/>
      <c r="C378" s="343"/>
      <c r="D378" s="81" t="s">
        <v>1038</v>
      </c>
      <c r="E378" s="15" t="s">
        <v>1066</v>
      </c>
      <c r="F378" s="15" t="s">
        <v>1064</v>
      </c>
      <c r="G378" s="15" t="s">
        <v>1065</v>
      </c>
      <c r="H378" s="15">
        <v>1</v>
      </c>
      <c r="I378" s="15">
        <v>1</v>
      </c>
      <c r="J378" s="15"/>
      <c r="K378" s="37" t="s">
        <v>594</v>
      </c>
      <c r="L378" s="15"/>
      <c r="M378" s="36">
        <v>43895</v>
      </c>
      <c r="N378" s="100">
        <v>43902</v>
      </c>
    </row>
    <row r="379" spans="2:14">
      <c r="B379" s="361"/>
      <c r="C379" s="343"/>
      <c r="D379" s="81" t="s">
        <v>1038</v>
      </c>
      <c r="E379" s="15" t="s">
        <v>940</v>
      </c>
      <c r="F379" s="15" t="s">
        <v>1067</v>
      </c>
      <c r="G379" s="15" t="s">
        <v>1065</v>
      </c>
      <c r="H379" s="15">
        <v>2</v>
      </c>
      <c r="I379" s="15">
        <v>2</v>
      </c>
      <c r="J379" s="15"/>
      <c r="K379" s="37" t="s">
        <v>594</v>
      </c>
      <c r="L379" s="15"/>
      <c r="M379" s="36">
        <v>43895</v>
      </c>
      <c r="N379" s="100">
        <v>43902</v>
      </c>
    </row>
    <row r="380" spans="2:14">
      <c r="B380" s="361"/>
      <c r="C380" s="343"/>
      <c r="D380" s="81" t="s">
        <v>1038</v>
      </c>
      <c r="E380" s="15" t="s">
        <v>1068</v>
      </c>
      <c r="F380" s="15" t="s">
        <v>941</v>
      </c>
      <c r="G380" s="15" t="s">
        <v>942</v>
      </c>
      <c r="H380" s="15">
        <v>2</v>
      </c>
      <c r="I380" s="15">
        <v>2</v>
      </c>
      <c r="J380" s="15"/>
      <c r="K380" s="37" t="s">
        <v>594</v>
      </c>
      <c r="L380" s="15"/>
      <c r="M380" s="36">
        <v>43895</v>
      </c>
      <c r="N380" s="100">
        <v>43902</v>
      </c>
    </row>
    <row r="381" spans="2:14">
      <c r="B381" s="361"/>
      <c r="C381" s="343"/>
      <c r="D381" s="81" t="s">
        <v>1038</v>
      </c>
      <c r="E381" s="15" t="s">
        <v>1069</v>
      </c>
      <c r="F381" s="15" t="s">
        <v>943</v>
      </c>
      <c r="G381" s="15" t="s">
        <v>944</v>
      </c>
      <c r="H381" s="15">
        <v>2</v>
      </c>
      <c r="I381" s="15">
        <v>2</v>
      </c>
      <c r="J381" s="15"/>
      <c r="K381" s="37" t="s">
        <v>594</v>
      </c>
      <c r="L381" s="15"/>
      <c r="M381" s="36">
        <v>43895</v>
      </c>
      <c r="N381" s="100">
        <v>43902</v>
      </c>
    </row>
    <row r="382" spans="2:14">
      <c r="B382" s="361"/>
      <c r="C382" s="343"/>
      <c r="D382" s="81" t="s">
        <v>1038</v>
      </c>
      <c r="E382" s="15" t="s">
        <v>945</v>
      </c>
      <c r="F382" s="15" t="s">
        <v>1070</v>
      </c>
      <c r="G382" s="15" t="s">
        <v>946</v>
      </c>
      <c r="H382" s="15">
        <v>1</v>
      </c>
      <c r="I382" s="15">
        <v>1</v>
      </c>
      <c r="J382" s="15"/>
      <c r="K382" s="37" t="s">
        <v>594</v>
      </c>
      <c r="L382" s="15"/>
      <c r="M382" s="36">
        <v>43895</v>
      </c>
      <c r="N382" s="100">
        <v>43902</v>
      </c>
    </row>
    <row r="383" spans="2:14">
      <c r="B383" s="361"/>
      <c r="C383" s="343"/>
      <c r="D383" s="81" t="s">
        <v>1038</v>
      </c>
      <c r="E383" s="15" t="s">
        <v>1071</v>
      </c>
      <c r="F383" s="15" t="s">
        <v>1070</v>
      </c>
      <c r="G383" s="15" t="s">
        <v>946</v>
      </c>
      <c r="H383" s="15">
        <v>1</v>
      </c>
      <c r="I383" s="15">
        <v>1</v>
      </c>
      <c r="J383" s="15"/>
      <c r="K383" s="37" t="s">
        <v>594</v>
      </c>
      <c r="L383" s="15"/>
      <c r="M383" s="36">
        <v>43895</v>
      </c>
      <c r="N383" s="100">
        <v>43902</v>
      </c>
    </row>
    <row r="384" spans="2:14">
      <c r="B384" s="361"/>
      <c r="C384" s="343"/>
      <c r="D384" s="81" t="s">
        <v>1038</v>
      </c>
      <c r="E384" s="15" t="s">
        <v>1072</v>
      </c>
      <c r="F384" s="15" t="s">
        <v>1073</v>
      </c>
      <c r="G384" s="15" t="s">
        <v>1074</v>
      </c>
      <c r="H384" s="15">
        <v>1</v>
      </c>
      <c r="I384" s="15">
        <v>1</v>
      </c>
      <c r="J384" s="15"/>
      <c r="K384" s="37" t="s">
        <v>594</v>
      </c>
      <c r="L384" s="15"/>
      <c r="M384" s="36">
        <v>43895</v>
      </c>
      <c r="N384" s="100">
        <v>43902</v>
      </c>
    </row>
    <row r="385" spans="2:14">
      <c r="B385" s="361"/>
      <c r="C385" s="343"/>
      <c r="D385" s="81" t="s">
        <v>1038</v>
      </c>
      <c r="E385" s="15" t="s">
        <v>1075</v>
      </c>
      <c r="F385" s="15" t="s">
        <v>1076</v>
      </c>
      <c r="G385" s="15" t="s">
        <v>1077</v>
      </c>
      <c r="H385" s="15">
        <v>2</v>
      </c>
      <c r="I385" s="15">
        <v>2</v>
      </c>
      <c r="J385" s="15"/>
      <c r="K385" s="37" t="s">
        <v>613</v>
      </c>
      <c r="L385" s="15"/>
      <c r="M385" s="36">
        <v>43895</v>
      </c>
      <c r="N385" s="100">
        <v>43902</v>
      </c>
    </row>
    <row r="386" spans="2:14">
      <c r="B386" s="361"/>
      <c r="C386" s="343"/>
      <c r="D386" s="81" t="s">
        <v>1078</v>
      </c>
      <c r="E386" s="15" t="s">
        <v>1079</v>
      </c>
      <c r="F386" s="15" t="s">
        <v>1080</v>
      </c>
      <c r="G386" s="15" t="s">
        <v>947</v>
      </c>
      <c r="H386" s="15">
        <v>1</v>
      </c>
      <c r="I386" s="15">
        <v>1</v>
      </c>
      <c r="J386" s="15"/>
      <c r="K386" s="37" t="s">
        <v>613</v>
      </c>
      <c r="L386" s="15"/>
      <c r="M386" s="36">
        <v>43895</v>
      </c>
      <c r="N386" s="100">
        <v>43902</v>
      </c>
    </row>
    <row r="387" spans="2:14">
      <c r="B387" s="361"/>
      <c r="C387" s="343"/>
      <c r="D387" s="81" t="s">
        <v>1078</v>
      </c>
      <c r="E387" s="15" t="s">
        <v>948</v>
      </c>
      <c r="F387" s="15" t="s">
        <v>1081</v>
      </c>
      <c r="G387" s="15" t="s">
        <v>947</v>
      </c>
      <c r="H387" s="15">
        <v>1</v>
      </c>
      <c r="I387" s="15">
        <v>1</v>
      </c>
      <c r="J387" s="15"/>
      <c r="K387" s="37" t="s">
        <v>613</v>
      </c>
      <c r="L387" s="15"/>
      <c r="M387" s="36">
        <v>43895</v>
      </c>
      <c r="N387" s="100">
        <v>43902</v>
      </c>
    </row>
    <row r="388" spans="2:14">
      <c r="B388" s="361"/>
      <c r="C388" s="343"/>
      <c r="D388" s="81" t="s">
        <v>1078</v>
      </c>
      <c r="E388" s="15" t="s">
        <v>949</v>
      </c>
      <c r="F388" s="15" t="s">
        <v>1082</v>
      </c>
      <c r="G388" s="15" t="s">
        <v>947</v>
      </c>
      <c r="H388" s="15">
        <v>1</v>
      </c>
      <c r="I388" s="15">
        <v>1</v>
      </c>
      <c r="J388" s="15"/>
      <c r="K388" s="37" t="s">
        <v>613</v>
      </c>
      <c r="L388" s="15"/>
      <c r="M388" s="36">
        <v>43895</v>
      </c>
      <c r="N388" s="100">
        <v>43902</v>
      </c>
    </row>
    <row r="389" spans="2:14">
      <c r="B389" s="361"/>
      <c r="C389" s="343"/>
      <c r="D389" s="81" t="s">
        <v>1078</v>
      </c>
      <c r="E389" s="15" t="s">
        <v>950</v>
      </c>
      <c r="F389" s="15" t="s">
        <v>1083</v>
      </c>
      <c r="G389" s="15" t="s">
        <v>947</v>
      </c>
      <c r="H389" s="15">
        <v>1</v>
      </c>
      <c r="I389" s="15">
        <v>1</v>
      </c>
      <c r="J389" s="15"/>
      <c r="K389" s="37" t="s">
        <v>613</v>
      </c>
      <c r="L389" s="15"/>
      <c r="M389" s="36">
        <v>43895</v>
      </c>
      <c r="N389" s="100">
        <v>43902</v>
      </c>
    </row>
    <row r="390" spans="2:14">
      <c r="B390" s="361"/>
      <c r="C390" s="343"/>
      <c r="D390" s="81" t="s">
        <v>1078</v>
      </c>
      <c r="E390" s="15" t="s">
        <v>951</v>
      </c>
      <c r="F390" s="15" t="s">
        <v>1084</v>
      </c>
      <c r="G390" s="15" t="s">
        <v>947</v>
      </c>
      <c r="H390" s="15">
        <v>1</v>
      </c>
      <c r="I390" s="15">
        <v>1</v>
      </c>
      <c r="J390" s="15"/>
      <c r="K390" s="37" t="s">
        <v>613</v>
      </c>
      <c r="L390" s="15"/>
      <c r="M390" s="36">
        <v>43895</v>
      </c>
      <c r="N390" s="100">
        <v>43902</v>
      </c>
    </row>
    <row r="391" spans="2:14">
      <c r="B391" s="361"/>
      <c r="C391" s="343"/>
      <c r="D391" s="81" t="s">
        <v>1078</v>
      </c>
      <c r="E391" s="15" t="s">
        <v>1085</v>
      </c>
      <c r="F391" s="15" t="s">
        <v>1086</v>
      </c>
      <c r="G391" s="15" t="s">
        <v>947</v>
      </c>
      <c r="H391" s="15">
        <v>1</v>
      </c>
      <c r="I391" s="15">
        <v>1</v>
      </c>
      <c r="J391" s="15"/>
      <c r="K391" s="37" t="s">
        <v>613</v>
      </c>
      <c r="L391" s="15"/>
      <c r="M391" s="36">
        <v>43895</v>
      </c>
      <c r="N391" s="100">
        <v>43902</v>
      </c>
    </row>
    <row r="392" spans="2:14">
      <c r="B392" s="361"/>
      <c r="C392" s="343"/>
      <c r="D392" s="81" t="s">
        <v>1078</v>
      </c>
      <c r="E392" s="15" t="s">
        <v>1087</v>
      </c>
      <c r="F392" s="15" t="s">
        <v>1088</v>
      </c>
      <c r="G392" s="15" t="s">
        <v>947</v>
      </c>
      <c r="H392" s="15">
        <v>1</v>
      </c>
      <c r="I392" s="15">
        <v>1</v>
      </c>
      <c r="J392" s="15"/>
      <c r="K392" s="37" t="s">
        <v>613</v>
      </c>
      <c r="L392" s="15"/>
      <c r="M392" s="36">
        <v>43895</v>
      </c>
      <c r="N392" s="100">
        <v>43902</v>
      </c>
    </row>
    <row r="393" spans="2:14">
      <c r="B393" s="361"/>
      <c r="C393" s="343"/>
      <c r="D393" s="81" t="s">
        <v>1078</v>
      </c>
      <c r="E393" s="15" t="s">
        <v>952</v>
      </c>
      <c r="F393" s="15" t="s">
        <v>1088</v>
      </c>
      <c r="G393" s="15" t="s">
        <v>947</v>
      </c>
      <c r="H393" s="15">
        <v>1</v>
      </c>
      <c r="I393" s="15">
        <v>1</v>
      </c>
      <c r="J393" s="15"/>
      <c r="K393" s="37" t="s">
        <v>613</v>
      </c>
      <c r="L393" s="15"/>
      <c r="M393" s="36">
        <v>43895</v>
      </c>
      <c r="N393" s="100">
        <v>43902</v>
      </c>
    </row>
    <row r="394" spans="2:14">
      <c r="B394" s="361"/>
      <c r="C394" s="343"/>
      <c r="D394" s="81" t="s">
        <v>1078</v>
      </c>
      <c r="E394" s="15" t="s">
        <v>1089</v>
      </c>
      <c r="F394" s="15" t="s">
        <v>1080</v>
      </c>
      <c r="G394" s="15" t="s">
        <v>947</v>
      </c>
      <c r="H394" s="15">
        <v>1</v>
      </c>
      <c r="I394" s="15">
        <v>1</v>
      </c>
      <c r="J394" s="15"/>
      <c r="K394" s="37" t="s">
        <v>613</v>
      </c>
      <c r="L394" s="15"/>
      <c r="M394" s="36">
        <v>43895</v>
      </c>
      <c r="N394" s="100">
        <v>43902</v>
      </c>
    </row>
    <row r="395" spans="2:14">
      <c r="B395" s="361"/>
      <c r="C395" s="343"/>
      <c r="D395" s="81" t="s">
        <v>1078</v>
      </c>
      <c r="E395" s="15" t="s">
        <v>957</v>
      </c>
      <c r="F395" s="15" t="s">
        <v>1080</v>
      </c>
      <c r="G395" s="15" t="s">
        <v>947</v>
      </c>
      <c r="H395" s="15">
        <v>1</v>
      </c>
      <c r="I395" s="15">
        <v>1</v>
      </c>
      <c r="J395" s="15"/>
      <c r="K395" s="37" t="s">
        <v>613</v>
      </c>
      <c r="L395" s="15"/>
      <c r="M395" s="36">
        <v>43895</v>
      </c>
      <c r="N395" s="100">
        <v>43902</v>
      </c>
    </row>
    <row r="396" spans="2:14">
      <c r="B396" s="361"/>
      <c r="C396" s="343"/>
      <c r="D396" s="81" t="s">
        <v>1078</v>
      </c>
      <c r="E396" s="15" t="s">
        <v>958</v>
      </c>
      <c r="F396" s="15" t="s">
        <v>1080</v>
      </c>
      <c r="G396" s="15" t="s">
        <v>947</v>
      </c>
      <c r="H396" s="15">
        <v>1</v>
      </c>
      <c r="I396" s="15">
        <v>1</v>
      </c>
      <c r="J396" s="15"/>
      <c r="K396" s="37" t="s">
        <v>613</v>
      </c>
      <c r="L396" s="15"/>
      <c r="M396" s="36">
        <v>43895</v>
      </c>
      <c r="N396" s="100">
        <v>43902</v>
      </c>
    </row>
    <row r="397" spans="2:14">
      <c r="B397" s="361"/>
      <c r="C397" s="343"/>
      <c r="D397" s="81" t="s">
        <v>1078</v>
      </c>
      <c r="E397" s="15" t="s">
        <v>959</v>
      </c>
      <c r="F397" s="15" t="s">
        <v>1081</v>
      </c>
      <c r="G397" s="15" t="s">
        <v>947</v>
      </c>
      <c r="H397" s="15">
        <v>1</v>
      </c>
      <c r="I397" s="15">
        <v>1</v>
      </c>
      <c r="J397" s="15"/>
      <c r="K397" s="37" t="s">
        <v>613</v>
      </c>
      <c r="L397" s="15"/>
      <c r="M397" s="36">
        <v>43895</v>
      </c>
      <c r="N397" s="100">
        <v>43902</v>
      </c>
    </row>
    <row r="398" spans="2:14">
      <c r="B398" s="361"/>
      <c r="C398" s="343"/>
      <c r="D398" s="81" t="s">
        <v>1078</v>
      </c>
      <c r="E398" s="15" t="s">
        <v>960</v>
      </c>
      <c r="F398" s="15" t="s">
        <v>1081</v>
      </c>
      <c r="G398" s="15" t="s">
        <v>947</v>
      </c>
      <c r="H398" s="15">
        <v>1</v>
      </c>
      <c r="I398" s="15">
        <v>1</v>
      </c>
      <c r="J398" s="15"/>
      <c r="K398" s="37" t="s">
        <v>613</v>
      </c>
      <c r="L398" s="15"/>
      <c r="M398" s="36">
        <v>43895</v>
      </c>
      <c r="N398" s="100">
        <v>43902</v>
      </c>
    </row>
    <row r="399" spans="2:14">
      <c r="B399" s="361"/>
      <c r="C399" s="343"/>
      <c r="D399" s="81" t="s">
        <v>1078</v>
      </c>
      <c r="E399" s="15" t="s">
        <v>961</v>
      </c>
      <c r="F399" s="15" t="s">
        <v>1090</v>
      </c>
      <c r="G399" s="15" t="s">
        <v>947</v>
      </c>
      <c r="H399" s="15">
        <v>1</v>
      </c>
      <c r="I399" s="15">
        <v>1</v>
      </c>
      <c r="J399" s="15"/>
      <c r="K399" s="37" t="s">
        <v>613</v>
      </c>
      <c r="L399" s="15"/>
      <c r="M399" s="36">
        <v>43895</v>
      </c>
      <c r="N399" s="100">
        <v>43902</v>
      </c>
    </row>
    <row r="400" spans="2:14">
      <c r="B400" s="361"/>
      <c r="C400" s="343"/>
      <c r="D400" s="81" t="s">
        <v>1078</v>
      </c>
      <c r="E400" s="15" t="s">
        <v>962</v>
      </c>
      <c r="F400" s="15" t="s">
        <v>1081</v>
      </c>
      <c r="G400" s="15" t="s">
        <v>947</v>
      </c>
      <c r="H400" s="15">
        <v>1</v>
      </c>
      <c r="I400" s="15">
        <v>1</v>
      </c>
      <c r="J400" s="15"/>
      <c r="K400" s="37" t="s">
        <v>613</v>
      </c>
      <c r="L400" s="15"/>
      <c r="M400" s="36">
        <v>43895</v>
      </c>
      <c r="N400" s="100">
        <v>43902</v>
      </c>
    </row>
    <row r="401" spans="2:14">
      <c r="B401" s="361"/>
      <c r="C401" s="343"/>
      <c r="D401" s="81" t="s">
        <v>1078</v>
      </c>
      <c r="E401" s="15" t="s">
        <v>963</v>
      </c>
      <c r="F401" s="15" t="s">
        <v>1081</v>
      </c>
      <c r="G401" s="15" t="s">
        <v>947</v>
      </c>
      <c r="H401" s="15">
        <v>1</v>
      </c>
      <c r="I401" s="15">
        <v>1</v>
      </c>
      <c r="J401" s="15"/>
      <c r="K401" s="37" t="s">
        <v>613</v>
      </c>
      <c r="L401" s="15"/>
      <c r="M401" s="36">
        <v>43895</v>
      </c>
      <c r="N401" s="100">
        <v>43902</v>
      </c>
    </row>
    <row r="402" spans="2:14">
      <c r="B402" s="361"/>
      <c r="C402" s="343"/>
      <c r="D402" s="81" t="s">
        <v>1078</v>
      </c>
      <c r="E402" s="15" t="s">
        <v>964</v>
      </c>
      <c r="F402" s="15" t="s">
        <v>1081</v>
      </c>
      <c r="G402" s="15" t="s">
        <v>947</v>
      </c>
      <c r="H402" s="15">
        <v>1</v>
      </c>
      <c r="I402" s="15">
        <v>1</v>
      </c>
      <c r="J402" s="15"/>
      <c r="K402" s="37" t="s">
        <v>613</v>
      </c>
      <c r="L402" s="15"/>
      <c r="M402" s="36">
        <v>43895</v>
      </c>
      <c r="N402" s="100">
        <v>43902</v>
      </c>
    </row>
    <row r="403" spans="2:14">
      <c r="B403" s="361"/>
      <c r="C403" s="343"/>
      <c r="D403" s="81" t="s">
        <v>1078</v>
      </c>
      <c r="E403" s="15" t="s">
        <v>965</v>
      </c>
      <c r="F403" s="15" t="s">
        <v>1081</v>
      </c>
      <c r="G403" s="15" t="s">
        <v>947</v>
      </c>
      <c r="H403" s="15">
        <v>1</v>
      </c>
      <c r="I403" s="15">
        <v>1</v>
      </c>
      <c r="J403" s="15"/>
      <c r="K403" s="37" t="s">
        <v>613</v>
      </c>
      <c r="L403" s="15"/>
      <c r="M403" s="36">
        <v>43895</v>
      </c>
      <c r="N403" s="100">
        <v>43902</v>
      </c>
    </row>
    <row r="404" spans="2:14">
      <c r="B404" s="361"/>
      <c r="C404" s="343"/>
      <c r="D404" s="81" t="s">
        <v>1078</v>
      </c>
      <c r="E404" s="15" t="s">
        <v>966</v>
      </c>
      <c r="F404" s="15" t="s">
        <v>1081</v>
      </c>
      <c r="G404" s="15" t="s">
        <v>947</v>
      </c>
      <c r="H404" s="15">
        <v>1</v>
      </c>
      <c r="I404" s="15">
        <v>1</v>
      </c>
      <c r="J404" s="15"/>
      <c r="K404" s="37" t="s">
        <v>613</v>
      </c>
      <c r="L404" s="15"/>
      <c r="M404" s="36">
        <v>43895</v>
      </c>
      <c r="N404" s="100">
        <v>43902</v>
      </c>
    </row>
    <row r="405" spans="2:14">
      <c r="B405" s="361"/>
      <c r="C405" s="343"/>
      <c r="D405" s="81" t="s">
        <v>1078</v>
      </c>
      <c r="E405" s="15" t="s">
        <v>967</v>
      </c>
      <c r="F405" s="15" t="s">
        <v>1091</v>
      </c>
      <c r="G405" s="15" t="s">
        <v>947</v>
      </c>
      <c r="H405" s="15">
        <v>1</v>
      </c>
      <c r="I405" s="15">
        <v>1</v>
      </c>
      <c r="J405" s="15"/>
      <c r="K405" s="37" t="s">
        <v>613</v>
      </c>
      <c r="L405" s="15"/>
      <c r="M405" s="36">
        <v>43895</v>
      </c>
      <c r="N405" s="100">
        <v>43902</v>
      </c>
    </row>
    <row r="406" spans="2:14">
      <c r="B406" s="361"/>
      <c r="C406" s="343"/>
      <c r="D406" s="81" t="s">
        <v>1078</v>
      </c>
      <c r="E406" s="15" t="s">
        <v>968</v>
      </c>
      <c r="F406" s="15" t="s">
        <v>1081</v>
      </c>
      <c r="G406" s="15" t="s">
        <v>947</v>
      </c>
      <c r="H406" s="15">
        <v>1</v>
      </c>
      <c r="I406" s="15">
        <v>1</v>
      </c>
      <c r="J406" s="15"/>
      <c r="K406" s="37" t="s">
        <v>613</v>
      </c>
      <c r="L406" s="15"/>
      <c r="M406" s="36">
        <v>43895</v>
      </c>
      <c r="N406" s="100">
        <v>43902</v>
      </c>
    </row>
    <row r="407" spans="2:14">
      <c r="B407" s="361"/>
      <c r="C407" s="343"/>
      <c r="D407" s="81" t="s">
        <v>1078</v>
      </c>
      <c r="E407" s="15" t="s">
        <v>1092</v>
      </c>
      <c r="F407" s="15" t="s">
        <v>1093</v>
      </c>
      <c r="G407" s="15" t="s">
        <v>616</v>
      </c>
      <c r="H407" s="15">
        <v>1</v>
      </c>
      <c r="I407" s="15">
        <v>1</v>
      </c>
      <c r="J407" s="15"/>
      <c r="K407" s="37" t="s">
        <v>613</v>
      </c>
      <c r="L407" s="15"/>
      <c r="M407" s="36">
        <v>43895</v>
      </c>
      <c r="N407" s="100">
        <v>43902</v>
      </c>
    </row>
    <row r="408" spans="2:14">
      <c r="B408" s="361"/>
      <c r="C408" s="343"/>
      <c r="D408" s="81" t="s">
        <v>1078</v>
      </c>
      <c r="E408" s="15" t="s">
        <v>1094</v>
      </c>
      <c r="F408" s="15" t="s">
        <v>1095</v>
      </c>
      <c r="G408" s="15" t="s">
        <v>616</v>
      </c>
      <c r="H408" s="15">
        <v>1</v>
      </c>
      <c r="I408" s="15">
        <v>1</v>
      </c>
      <c r="J408" s="15"/>
      <c r="K408" s="37" t="s">
        <v>613</v>
      </c>
      <c r="L408" s="15"/>
      <c r="M408" s="36">
        <v>43895</v>
      </c>
      <c r="N408" s="100">
        <v>43902</v>
      </c>
    </row>
    <row r="409" spans="2:14">
      <c r="B409" s="361"/>
      <c r="C409" s="343"/>
      <c r="D409" s="81" t="s">
        <v>1078</v>
      </c>
      <c r="E409" s="15" t="s">
        <v>971</v>
      </c>
      <c r="F409" s="15" t="s">
        <v>1095</v>
      </c>
      <c r="G409" s="15" t="s">
        <v>616</v>
      </c>
      <c r="H409" s="15">
        <v>1</v>
      </c>
      <c r="I409" s="15">
        <v>1</v>
      </c>
      <c r="J409" s="15"/>
      <c r="K409" s="37" t="s">
        <v>613</v>
      </c>
      <c r="L409" s="15"/>
      <c r="M409" s="36">
        <v>43895</v>
      </c>
      <c r="N409" s="100">
        <v>43902</v>
      </c>
    </row>
    <row r="410" spans="2:14">
      <c r="B410" s="361"/>
      <c r="C410" s="343"/>
      <c r="D410" s="81" t="s">
        <v>1078</v>
      </c>
      <c r="E410" s="15" t="s">
        <v>1096</v>
      </c>
      <c r="F410" s="15" t="s">
        <v>1097</v>
      </c>
      <c r="G410" s="15" t="s">
        <v>616</v>
      </c>
      <c r="H410" s="15">
        <v>2</v>
      </c>
      <c r="I410" s="15">
        <v>2</v>
      </c>
      <c r="J410" s="15"/>
      <c r="K410" s="37" t="s">
        <v>613</v>
      </c>
      <c r="L410" s="15"/>
      <c r="M410" s="36">
        <v>43895</v>
      </c>
      <c r="N410" s="100">
        <v>43902</v>
      </c>
    </row>
    <row r="411" spans="2:14">
      <c r="B411" s="361"/>
      <c r="C411" s="343"/>
      <c r="D411" s="81" t="s">
        <v>1078</v>
      </c>
      <c r="E411" s="348" t="s">
        <v>1098</v>
      </c>
      <c r="F411" s="15" t="s">
        <v>1099</v>
      </c>
      <c r="G411" s="15" t="s">
        <v>616</v>
      </c>
      <c r="H411" s="15">
        <v>3</v>
      </c>
      <c r="I411" s="15">
        <v>3</v>
      </c>
      <c r="J411" s="15"/>
      <c r="K411" s="37" t="s">
        <v>613</v>
      </c>
      <c r="L411" s="15"/>
      <c r="M411" s="36">
        <v>43895</v>
      </c>
      <c r="N411" s="100">
        <v>43902</v>
      </c>
    </row>
    <row r="412" spans="2:14">
      <c r="B412" s="361"/>
      <c r="C412" s="343"/>
      <c r="D412" s="81" t="s">
        <v>1078</v>
      </c>
      <c r="E412" s="348"/>
      <c r="F412" s="15" t="s">
        <v>1100</v>
      </c>
      <c r="G412" s="15" t="s">
        <v>1101</v>
      </c>
      <c r="H412" s="15">
        <v>4</v>
      </c>
      <c r="I412" s="15">
        <v>4</v>
      </c>
      <c r="J412" s="15"/>
      <c r="K412" s="37" t="s">
        <v>613</v>
      </c>
      <c r="L412" s="15"/>
      <c r="M412" s="36">
        <v>43895</v>
      </c>
      <c r="N412" s="100">
        <v>43902</v>
      </c>
    </row>
    <row r="413" spans="2:14">
      <c r="B413" s="361"/>
      <c r="C413" s="343"/>
      <c r="D413" s="81" t="s">
        <v>1078</v>
      </c>
      <c r="E413" s="15" t="s">
        <v>1102</v>
      </c>
      <c r="F413" s="15" t="s">
        <v>1103</v>
      </c>
      <c r="G413" s="15" t="s">
        <v>616</v>
      </c>
      <c r="H413" s="15">
        <v>2</v>
      </c>
      <c r="I413" s="15">
        <v>2</v>
      </c>
      <c r="J413" s="15"/>
      <c r="K413" s="37" t="s">
        <v>613</v>
      </c>
      <c r="L413" s="15"/>
      <c r="M413" s="36">
        <v>43895</v>
      </c>
      <c r="N413" s="100">
        <v>43902</v>
      </c>
    </row>
    <row r="414" spans="2:14">
      <c r="B414" s="361"/>
      <c r="C414" s="343"/>
      <c r="D414" s="81" t="s">
        <v>1078</v>
      </c>
      <c r="E414" s="15" t="s">
        <v>1104</v>
      </c>
      <c r="F414" s="15" t="s">
        <v>1103</v>
      </c>
      <c r="G414" s="15" t="s">
        <v>616</v>
      </c>
      <c r="H414" s="15">
        <v>2</v>
      </c>
      <c r="I414" s="15">
        <v>2</v>
      </c>
      <c r="J414" s="15"/>
      <c r="K414" s="37" t="s">
        <v>613</v>
      </c>
      <c r="L414" s="15"/>
      <c r="M414" s="36">
        <v>43895</v>
      </c>
      <c r="N414" s="100">
        <v>43902</v>
      </c>
    </row>
    <row r="415" spans="2:14">
      <c r="B415" s="361"/>
      <c r="C415" s="343"/>
      <c r="D415" s="81" t="s">
        <v>1078</v>
      </c>
      <c r="E415" s="15" t="s">
        <v>1105</v>
      </c>
      <c r="F415" s="15" t="s">
        <v>1106</v>
      </c>
      <c r="G415" s="15" t="s">
        <v>930</v>
      </c>
      <c r="H415" s="15">
        <v>4</v>
      </c>
      <c r="I415" s="15">
        <v>4</v>
      </c>
      <c r="J415" s="15"/>
      <c r="K415" s="37" t="s">
        <v>613</v>
      </c>
      <c r="L415" s="15"/>
      <c r="M415" s="36">
        <v>43895</v>
      </c>
      <c r="N415" s="100">
        <v>43902</v>
      </c>
    </row>
    <row r="416" spans="2:14">
      <c r="B416" s="361"/>
      <c r="C416" s="343"/>
      <c r="D416" s="81" t="s">
        <v>1078</v>
      </c>
      <c r="E416" s="15" t="s">
        <v>1107</v>
      </c>
      <c r="F416" s="15" t="s">
        <v>1108</v>
      </c>
      <c r="G416" s="15" t="s">
        <v>930</v>
      </c>
      <c r="H416" s="15">
        <v>4</v>
      </c>
      <c r="I416" s="15">
        <v>4</v>
      </c>
      <c r="J416" s="15"/>
      <c r="K416" s="37" t="s">
        <v>613</v>
      </c>
      <c r="L416" s="15"/>
      <c r="M416" s="36">
        <v>43895</v>
      </c>
      <c r="N416" s="100">
        <v>43902</v>
      </c>
    </row>
    <row r="417" spans="2:14">
      <c r="B417" s="361"/>
      <c r="C417" s="343"/>
      <c r="D417" s="81" t="s">
        <v>1078</v>
      </c>
      <c r="E417" s="15" t="s">
        <v>1109</v>
      </c>
      <c r="F417" s="15" t="s">
        <v>1110</v>
      </c>
      <c r="G417" s="15" t="s">
        <v>1111</v>
      </c>
      <c r="H417" s="15">
        <v>1</v>
      </c>
      <c r="I417" s="15">
        <v>1</v>
      </c>
      <c r="J417" s="15"/>
      <c r="K417" s="37" t="s">
        <v>613</v>
      </c>
      <c r="L417" s="15"/>
      <c r="M417" s="36">
        <v>43895</v>
      </c>
      <c r="N417" s="100">
        <v>43902</v>
      </c>
    </row>
    <row r="418" spans="2:14">
      <c r="B418" s="361"/>
      <c r="C418" s="343"/>
      <c r="D418" s="81" t="s">
        <v>1078</v>
      </c>
      <c r="E418" s="15" t="s">
        <v>1112</v>
      </c>
      <c r="F418" s="15" t="s">
        <v>1113</v>
      </c>
      <c r="G418" s="15" t="s">
        <v>1114</v>
      </c>
      <c r="H418" s="15">
        <v>2</v>
      </c>
      <c r="I418" s="15">
        <v>2</v>
      </c>
      <c r="J418" s="15"/>
      <c r="K418" s="37" t="s">
        <v>613</v>
      </c>
      <c r="L418" s="15"/>
      <c r="M418" s="36">
        <v>43895</v>
      </c>
      <c r="N418" s="100">
        <v>43902</v>
      </c>
    </row>
    <row r="419" spans="2:14">
      <c r="B419" s="361"/>
      <c r="C419" s="343"/>
      <c r="D419" s="81" t="s">
        <v>1078</v>
      </c>
      <c r="E419" s="15" t="s">
        <v>1115</v>
      </c>
      <c r="F419" s="15" t="s">
        <v>1116</v>
      </c>
      <c r="G419" s="15" t="s">
        <v>1117</v>
      </c>
      <c r="H419" s="15">
        <v>1</v>
      </c>
      <c r="I419" s="15">
        <v>1</v>
      </c>
      <c r="J419" s="15"/>
      <c r="K419" s="37" t="s">
        <v>613</v>
      </c>
      <c r="L419" s="15"/>
      <c r="M419" s="36">
        <v>43895</v>
      </c>
      <c r="N419" s="100">
        <v>43902</v>
      </c>
    </row>
    <row r="420" spans="2:14">
      <c r="B420" s="361"/>
      <c r="C420" s="343"/>
      <c r="D420" s="81" t="s">
        <v>1078</v>
      </c>
      <c r="E420" s="15" t="s">
        <v>1118</v>
      </c>
      <c r="F420" s="15" t="s">
        <v>1119</v>
      </c>
      <c r="G420" s="15" t="s">
        <v>1120</v>
      </c>
      <c r="H420" s="15">
        <v>1</v>
      </c>
      <c r="I420" s="15">
        <v>1</v>
      </c>
      <c r="J420" s="15"/>
      <c r="K420" s="37" t="s">
        <v>613</v>
      </c>
      <c r="L420" s="15"/>
      <c r="M420" s="36">
        <v>43895</v>
      </c>
      <c r="N420" s="100">
        <v>43902</v>
      </c>
    </row>
    <row r="421" spans="2:14">
      <c r="B421" s="361"/>
      <c r="C421" s="343"/>
      <c r="D421" s="81" t="s">
        <v>1078</v>
      </c>
      <c r="E421" s="15" t="s">
        <v>1121</v>
      </c>
      <c r="F421" s="15" t="s">
        <v>1122</v>
      </c>
      <c r="G421" s="15" t="s">
        <v>1114</v>
      </c>
      <c r="H421" s="15">
        <v>1</v>
      </c>
      <c r="I421" s="15">
        <v>1</v>
      </c>
      <c r="J421" s="15"/>
      <c r="K421" s="37" t="s">
        <v>613</v>
      </c>
      <c r="L421" s="15"/>
      <c r="M421" s="36">
        <v>43895</v>
      </c>
      <c r="N421" s="100">
        <v>43902</v>
      </c>
    </row>
    <row r="422" spans="2:14">
      <c r="B422" s="361"/>
      <c r="C422" s="343"/>
      <c r="D422" s="81" t="s">
        <v>1078</v>
      </c>
      <c r="E422" s="348" t="s">
        <v>1123</v>
      </c>
      <c r="F422" s="15" t="s">
        <v>1124</v>
      </c>
      <c r="G422" s="15" t="s">
        <v>1114</v>
      </c>
      <c r="H422" s="15">
        <v>3</v>
      </c>
      <c r="I422" s="15">
        <v>3</v>
      </c>
      <c r="J422" s="15"/>
      <c r="K422" s="37" t="s">
        <v>613</v>
      </c>
      <c r="L422" s="15" t="s">
        <v>1125</v>
      </c>
      <c r="M422" s="36">
        <v>43895</v>
      </c>
      <c r="N422" s="100">
        <v>43902</v>
      </c>
    </row>
    <row r="423" spans="2:14">
      <c r="B423" s="361"/>
      <c r="C423" s="343"/>
      <c r="D423" s="81" t="s">
        <v>1078</v>
      </c>
      <c r="E423" s="348"/>
      <c r="F423" s="15" t="s">
        <v>1126</v>
      </c>
      <c r="G423" s="15" t="s">
        <v>1114</v>
      </c>
      <c r="H423" s="15">
        <v>1</v>
      </c>
      <c r="I423" s="15">
        <v>1</v>
      </c>
      <c r="J423" s="15"/>
      <c r="K423" s="37" t="s">
        <v>613</v>
      </c>
      <c r="L423" s="15"/>
      <c r="M423" s="36">
        <v>43895</v>
      </c>
      <c r="N423" s="100">
        <v>43902</v>
      </c>
    </row>
    <row r="424" spans="2:14">
      <c r="B424" s="361"/>
      <c r="C424" s="343"/>
      <c r="D424" s="81" t="s">
        <v>1078</v>
      </c>
      <c r="E424" s="348"/>
      <c r="F424" s="15" t="s">
        <v>1127</v>
      </c>
      <c r="G424" s="15" t="s">
        <v>1114</v>
      </c>
      <c r="H424" s="15">
        <v>1</v>
      </c>
      <c r="I424" s="15">
        <v>1</v>
      </c>
      <c r="J424" s="15"/>
      <c r="K424" s="37" t="s">
        <v>613</v>
      </c>
      <c r="L424" s="15"/>
      <c r="M424" s="36">
        <v>43895</v>
      </c>
      <c r="N424" s="100">
        <v>43902</v>
      </c>
    </row>
    <row r="425" spans="2:14">
      <c r="B425" s="361"/>
      <c r="C425" s="343"/>
      <c r="D425" s="81" t="s">
        <v>1078</v>
      </c>
      <c r="E425" s="348"/>
      <c r="F425" s="15" t="s">
        <v>1128</v>
      </c>
      <c r="G425" s="15" t="s">
        <v>1114</v>
      </c>
      <c r="H425" s="15">
        <v>1</v>
      </c>
      <c r="I425" s="15">
        <v>1</v>
      </c>
      <c r="J425" s="15"/>
      <c r="K425" s="37" t="s">
        <v>613</v>
      </c>
      <c r="L425" s="15"/>
      <c r="M425" s="36">
        <v>43895</v>
      </c>
      <c r="N425" s="100">
        <v>43902</v>
      </c>
    </row>
    <row r="426" spans="2:14">
      <c r="B426" s="361"/>
      <c r="C426" s="343"/>
      <c r="D426" s="81" t="s">
        <v>1078</v>
      </c>
      <c r="E426" s="348"/>
      <c r="F426" s="15" t="s">
        <v>1129</v>
      </c>
      <c r="G426" s="15" t="s">
        <v>1114</v>
      </c>
      <c r="H426" s="15">
        <v>1</v>
      </c>
      <c r="I426" s="15">
        <v>1</v>
      </c>
      <c r="J426" s="15"/>
      <c r="K426" s="37" t="s">
        <v>613</v>
      </c>
      <c r="L426" s="15"/>
      <c r="M426" s="36">
        <v>43895</v>
      </c>
      <c r="N426" s="100">
        <v>43902</v>
      </c>
    </row>
    <row r="427" spans="2:14">
      <c r="B427" s="361"/>
      <c r="C427" s="343"/>
      <c r="D427" s="81" t="s">
        <v>1078</v>
      </c>
      <c r="E427" s="15" t="s">
        <v>1130</v>
      </c>
      <c r="F427" s="15" t="s">
        <v>1131</v>
      </c>
      <c r="G427" s="15" t="s">
        <v>1132</v>
      </c>
      <c r="H427" s="15">
        <v>1</v>
      </c>
      <c r="I427" s="15">
        <v>1</v>
      </c>
      <c r="J427" s="15"/>
      <c r="K427" s="37" t="s">
        <v>613</v>
      </c>
      <c r="L427" s="15"/>
      <c r="M427" s="36">
        <v>43895</v>
      </c>
      <c r="N427" s="100">
        <v>43902</v>
      </c>
    </row>
    <row r="428" spans="2:14">
      <c r="B428" s="361"/>
      <c r="C428" s="343"/>
      <c r="D428" s="81" t="s">
        <v>1078</v>
      </c>
      <c r="E428" s="15" t="s">
        <v>1133</v>
      </c>
      <c r="F428" s="15" t="s">
        <v>1134</v>
      </c>
      <c r="G428" s="15" t="s">
        <v>1101</v>
      </c>
      <c r="H428" s="15">
        <v>3</v>
      </c>
      <c r="I428" s="15">
        <v>3</v>
      </c>
      <c r="J428" s="15"/>
      <c r="K428" s="37" t="s">
        <v>613</v>
      </c>
      <c r="L428" s="15"/>
      <c r="M428" s="36">
        <v>43895</v>
      </c>
      <c r="N428" s="100">
        <v>43902</v>
      </c>
    </row>
    <row r="429" spans="2:14">
      <c r="B429" s="361"/>
      <c r="C429" s="343"/>
      <c r="D429" s="81" t="s">
        <v>1078</v>
      </c>
      <c r="E429" s="15" t="s">
        <v>1133</v>
      </c>
      <c r="F429" s="15" t="s">
        <v>1135</v>
      </c>
      <c r="G429" s="15" t="s">
        <v>1101</v>
      </c>
      <c r="H429" s="15">
        <v>3</v>
      </c>
      <c r="I429" s="15">
        <v>3</v>
      </c>
      <c r="J429" s="15"/>
      <c r="K429" s="37" t="s">
        <v>613</v>
      </c>
      <c r="L429" s="15"/>
      <c r="M429" s="36">
        <v>43895</v>
      </c>
      <c r="N429" s="100">
        <v>43902</v>
      </c>
    </row>
    <row r="430" spans="2:14">
      <c r="B430" s="361"/>
      <c r="C430" s="343"/>
      <c r="D430" s="81" t="s">
        <v>1078</v>
      </c>
      <c r="E430" s="15" t="s">
        <v>1136</v>
      </c>
      <c r="F430" s="15" t="s">
        <v>973</v>
      </c>
      <c r="G430" s="15" t="s">
        <v>1114</v>
      </c>
      <c r="H430" s="15">
        <v>1</v>
      </c>
      <c r="I430" s="15">
        <v>1</v>
      </c>
      <c r="J430" s="15"/>
      <c r="K430" s="37" t="s">
        <v>613</v>
      </c>
      <c r="L430" s="15"/>
      <c r="M430" s="36">
        <v>43895</v>
      </c>
      <c r="N430" s="100">
        <v>43902</v>
      </c>
    </row>
    <row r="431" spans="2:14">
      <c r="B431" s="361"/>
      <c r="C431" s="343"/>
      <c r="D431" s="81" t="s">
        <v>1078</v>
      </c>
      <c r="E431" s="15" t="s">
        <v>1137</v>
      </c>
      <c r="F431" s="15" t="s">
        <v>1138</v>
      </c>
      <c r="G431" s="15" t="s">
        <v>1101</v>
      </c>
      <c r="H431" s="15">
        <v>4</v>
      </c>
      <c r="I431" s="15">
        <v>4</v>
      </c>
      <c r="J431" s="15"/>
      <c r="K431" s="37" t="s">
        <v>613</v>
      </c>
      <c r="L431" s="15"/>
      <c r="M431" s="36">
        <v>43895</v>
      </c>
      <c r="N431" s="100">
        <v>43902</v>
      </c>
    </row>
    <row r="432" spans="2:14">
      <c r="B432" s="361"/>
      <c r="C432" s="343"/>
      <c r="D432" s="81" t="s">
        <v>1078</v>
      </c>
      <c r="E432" s="15" t="s">
        <v>1137</v>
      </c>
      <c r="F432" s="15" t="s">
        <v>1139</v>
      </c>
      <c r="G432" s="15" t="s">
        <v>1101</v>
      </c>
      <c r="H432" s="15">
        <v>4</v>
      </c>
      <c r="I432" s="15">
        <v>4</v>
      </c>
      <c r="J432" s="15"/>
      <c r="K432" s="37" t="s">
        <v>613</v>
      </c>
      <c r="L432" s="15"/>
      <c r="M432" s="36">
        <v>43895</v>
      </c>
      <c r="N432" s="100">
        <v>43902</v>
      </c>
    </row>
    <row r="433" spans="2:14">
      <c r="B433" s="361"/>
      <c r="C433" s="343"/>
      <c r="D433" s="81" t="s">
        <v>1078</v>
      </c>
      <c r="E433" s="15" t="s">
        <v>1140</v>
      </c>
      <c r="F433" s="15" t="s">
        <v>1141</v>
      </c>
      <c r="G433" s="15" t="s">
        <v>1101</v>
      </c>
      <c r="H433" s="15">
        <v>2</v>
      </c>
      <c r="I433" s="15">
        <v>2</v>
      </c>
      <c r="J433" s="15"/>
      <c r="K433" s="37" t="s">
        <v>613</v>
      </c>
      <c r="L433" s="15"/>
      <c r="M433" s="36">
        <v>43895</v>
      </c>
      <c r="N433" s="100">
        <v>43902</v>
      </c>
    </row>
    <row r="434" spans="2:14">
      <c r="B434" s="361"/>
      <c r="C434" s="343"/>
      <c r="D434" s="81" t="s">
        <v>1078</v>
      </c>
      <c r="E434" s="15" t="s">
        <v>1140</v>
      </c>
      <c r="F434" s="15" t="s">
        <v>1142</v>
      </c>
      <c r="G434" s="15" t="s">
        <v>1101</v>
      </c>
      <c r="H434" s="15">
        <v>2</v>
      </c>
      <c r="I434" s="15">
        <v>2</v>
      </c>
      <c r="J434" s="15"/>
      <c r="K434" s="37" t="s">
        <v>613</v>
      </c>
      <c r="L434" s="15"/>
      <c r="M434" s="36">
        <v>43895</v>
      </c>
      <c r="N434" s="100">
        <v>43902</v>
      </c>
    </row>
    <row r="435" spans="2:14">
      <c r="B435" s="361"/>
      <c r="C435" s="343"/>
      <c r="D435" s="81" t="s">
        <v>1078</v>
      </c>
      <c r="E435" s="15" t="s">
        <v>1140</v>
      </c>
      <c r="F435" s="15" t="s">
        <v>1143</v>
      </c>
      <c r="G435" s="15" t="s">
        <v>1101</v>
      </c>
      <c r="H435" s="15">
        <v>2</v>
      </c>
      <c r="I435" s="15">
        <v>2</v>
      </c>
      <c r="J435" s="15"/>
      <c r="K435" s="37" t="s">
        <v>613</v>
      </c>
      <c r="L435" s="15"/>
      <c r="M435" s="36">
        <v>43895</v>
      </c>
      <c r="N435" s="100">
        <v>43902</v>
      </c>
    </row>
    <row r="436" spans="2:14" ht="17.25" thickBot="1">
      <c r="B436" s="362"/>
      <c r="C436" s="347"/>
      <c r="D436" s="129" t="s">
        <v>1078</v>
      </c>
      <c r="E436" s="18" t="s">
        <v>1144</v>
      </c>
      <c r="F436" s="18" t="s">
        <v>1145</v>
      </c>
      <c r="G436" s="18" t="s">
        <v>1146</v>
      </c>
      <c r="H436" s="18">
        <v>1</v>
      </c>
      <c r="I436" s="18">
        <v>1</v>
      </c>
      <c r="J436" s="18"/>
      <c r="K436" s="122" t="s">
        <v>613</v>
      </c>
      <c r="L436" s="18"/>
      <c r="M436" s="132">
        <v>43895</v>
      </c>
      <c r="N436" s="133">
        <v>43902</v>
      </c>
    </row>
  </sheetData>
  <mergeCells count="16">
    <mergeCell ref="C337:C341"/>
    <mergeCell ref="C343:C358"/>
    <mergeCell ref="B4:B436"/>
    <mergeCell ref="C360:C436"/>
    <mergeCell ref="E411:E412"/>
    <mergeCell ref="E422:E426"/>
    <mergeCell ref="C122:C179"/>
    <mergeCell ref="C181:C238"/>
    <mergeCell ref="C240:C299"/>
    <mergeCell ref="C301:C317"/>
    <mergeCell ref="C319:C335"/>
    <mergeCell ref="N2:N3"/>
    <mergeCell ref="B2:J2"/>
    <mergeCell ref="M2:M3"/>
    <mergeCell ref="C4:C37"/>
    <mergeCell ref="C39:C120"/>
  </mergeCells>
  <phoneticPr fontId="2" type="noConversion"/>
  <conditionalFormatting sqref="F3">
    <cfRule type="containsText" dxfId="591" priority="391" operator="containsText" text="도장">
      <formula>NOT(ISERROR(SEARCH("도장",F3)))</formula>
    </cfRule>
    <cfRule type="cellIs" dxfId="590" priority="392" operator="equal">
      <formula>"도장"</formula>
    </cfRule>
  </conditionalFormatting>
  <conditionalFormatting sqref="F1 F3">
    <cfRule type="containsText" dxfId="589" priority="390" operator="containsText" text="도장">
      <formula>NOT(ISERROR(SEARCH("도장",F1)))</formula>
    </cfRule>
  </conditionalFormatting>
  <conditionalFormatting sqref="F133:F134 F75:F77 F180:F187 F251:F252 F239:F247 F301:F306 F319:F322 F336:F337 F359:F362 F4:F30 F37:F69 F120:F129 F339 F79:F84">
    <cfRule type="containsText" dxfId="588" priority="198" operator="containsText" text="도장">
      <formula>NOT(ISERROR(SEARCH("도장",F4)))</formula>
    </cfRule>
    <cfRule type="cellIs" dxfId="587" priority="199" operator="equal">
      <formula>"도장"</formula>
    </cfRule>
  </conditionalFormatting>
  <conditionalFormatting sqref="F133:F134 F75:F77 F180:F187 F251:F252 F239:F247 F301:F306 F319:F322 F336:F337 F359:F362 F4:F30 F37:F69 F120:F129 F339 F79:F84">
    <cfRule type="containsText" dxfId="586" priority="197" operator="containsText" text="도장">
      <formula>NOT(ISERROR(SEARCH("도장",F4)))</formula>
    </cfRule>
  </conditionalFormatting>
  <conditionalFormatting sqref="F341:F342">
    <cfRule type="containsText" dxfId="585" priority="195" operator="containsText" text="도장">
      <formula>NOT(ISERROR(SEARCH("도장",F341)))</formula>
    </cfRule>
    <cfRule type="cellIs" dxfId="584" priority="196" operator="equal">
      <formula>"도장"</formula>
    </cfRule>
  </conditionalFormatting>
  <conditionalFormatting sqref="F341:F342">
    <cfRule type="containsText" dxfId="583" priority="194" operator="containsText" text="도장">
      <formula>NOT(ISERROR(SEARCH("도장",F341)))</formula>
    </cfRule>
  </conditionalFormatting>
  <conditionalFormatting sqref="F70 F72">
    <cfRule type="containsText" dxfId="582" priority="192" operator="containsText" text="도장">
      <formula>NOT(ISERROR(SEARCH("도장",F70)))</formula>
    </cfRule>
    <cfRule type="cellIs" dxfId="581" priority="193" operator="equal">
      <formula>"도장"</formula>
    </cfRule>
  </conditionalFormatting>
  <conditionalFormatting sqref="F70 F72">
    <cfRule type="containsText" dxfId="580" priority="191" operator="containsText" text="도장">
      <formula>NOT(ISERROR(SEARCH("도장",F70)))</formula>
    </cfRule>
  </conditionalFormatting>
  <conditionalFormatting sqref="F71">
    <cfRule type="containsText" dxfId="579" priority="189" operator="containsText" text="도장">
      <formula>NOT(ISERROR(SEARCH("도장",F71)))</formula>
    </cfRule>
    <cfRule type="cellIs" dxfId="578" priority="190" operator="equal">
      <formula>"도장"</formula>
    </cfRule>
  </conditionalFormatting>
  <conditionalFormatting sqref="F71">
    <cfRule type="containsText" dxfId="577" priority="188" operator="containsText" text="도장">
      <formula>NOT(ISERROR(SEARCH("도장",F71)))</formula>
    </cfRule>
  </conditionalFormatting>
  <conditionalFormatting sqref="F73">
    <cfRule type="containsText" dxfId="576" priority="186" operator="containsText" text="도장">
      <formula>NOT(ISERROR(SEARCH("도장",F73)))</formula>
    </cfRule>
    <cfRule type="cellIs" dxfId="575" priority="187" operator="equal">
      <formula>"도장"</formula>
    </cfRule>
  </conditionalFormatting>
  <conditionalFormatting sqref="F73">
    <cfRule type="containsText" dxfId="574" priority="185" operator="containsText" text="도장">
      <formula>NOT(ISERROR(SEARCH("도장",F73)))</formula>
    </cfRule>
  </conditionalFormatting>
  <conditionalFormatting sqref="F74">
    <cfRule type="containsText" dxfId="573" priority="183" operator="containsText" text="도장">
      <formula>NOT(ISERROR(SEARCH("도장",F74)))</formula>
    </cfRule>
    <cfRule type="cellIs" dxfId="572" priority="184" operator="equal">
      <formula>"도장"</formula>
    </cfRule>
  </conditionalFormatting>
  <conditionalFormatting sqref="F74">
    <cfRule type="containsText" dxfId="571" priority="182" operator="containsText" text="도장">
      <formula>NOT(ISERROR(SEARCH("도장",F74)))</formula>
    </cfRule>
  </conditionalFormatting>
  <conditionalFormatting sqref="F78">
    <cfRule type="containsText" dxfId="570" priority="180" operator="containsText" text="도장">
      <formula>NOT(ISERROR(SEARCH("도장",F78)))</formula>
    </cfRule>
    <cfRule type="cellIs" dxfId="569" priority="181" operator="equal">
      <formula>"도장"</formula>
    </cfRule>
  </conditionalFormatting>
  <conditionalFormatting sqref="F78">
    <cfRule type="containsText" dxfId="568" priority="179" operator="containsText" text="도장">
      <formula>NOT(ISERROR(SEARCH("도장",F78)))</formula>
    </cfRule>
  </conditionalFormatting>
  <conditionalFormatting sqref="F130">
    <cfRule type="containsText" dxfId="567" priority="177" operator="containsText" text="도장">
      <formula>NOT(ISERROR(SEARCH("도장",F130)))</formula>
    </cfRule>
    <cfRule type="cellIs" dxfId="566" priority="178" operator="equal">
      <formula>"도장"</formula>
    </cfRule>
  </conditionalFormatting>
  <conditionalFormatting sqref="F130">
    <cfRule type="containsText" dxfId="565" priority="176" operator="containsText" text="도장">
      <formula>NOT(ISERROR(SEARCH("도장",F130)))</formula>
    </cfRule>
  </conditionalFormatting>
  <conditionalFormatting sqref="F131">
    <cfRule type="containsText" dxfId="564" priority="174" operator="containsText" text="도장">
      <formula>NOT(ISERROR(SEARCH("도장",F131)))</formula>
    </cfRule>
    <cfRule type="cellIs" dxfId="563" priority="175" operator="equal">
      <formula>"도장"</formula>
    </cfRule>
  </conditionalFormatting>
  <conditionalFormatting sqref="F131">
    <cfRule type="containsText" dxfId="562" priority="173" operator="containsText" text="도장">
      <formula>NOT(ISERROR(SEARCH("도장",F131)))</formula>
    </cfRule>
  </conditionalFormatting>
  <conditionalFormatting sqref="F132">
    <cfRule type="containsText" dxfId="561" priority="171" operator="containsText" text="도장">
      <formula>NOT(ISERROR(SEARCH("도장",F132)))</formula>
    </cfRule>
    <cfRule type="cellIs" dxfId="560" priority="172" operator="equal">
      <formula>"도장"</formula>
    </cfRule>
  </conditionalFormatting>
  <conditionalFormatting sqref="F132">
    <cfRule type="containsText" dxfId="559" priority="170" operator="containsText" text="도장">
      <formula>NOT(ISERROR(SEARCH("도장",F132)))</formula>
    </cfRule>
  </conditionalFormatting>
  <conditionalFormatting sqref="F136">
    <cfRule type="containsText" dxfId="558" priority="168" operator="containsText" text="도장">
      <formula>NOT(ISERROR(SEARCH("도장",F136)))</formula>
    </cfRule>
    <cfRule type="cellIs" dxfId="557" priority="169" operator="equal">
      <formula>"도장"</formula>
    </cfRule>
  </conditionalFormatting>
  <conditionalFormatting sqref="F136">
    <cfRule type="containsText" dxfId="556" priority="167" operator="containsText" text="도장">
      <formula>NOT(ISERROR(SEARCH("도장",F136)))</formula>
    </cfRule>
  </conditionalFormatting>
  <conditionalFormatting sqref="F135">
    <cfRule type="containsText" dxfId="555" priority="165" operator="containsText" text="도장">
      <formula>NOT(ISERROR(SEARCH("도장",F135)))</formula>
    </cfRule>
    <cfRule type="cellIs" dxfId="554" priority="166" operator="equal">
      <formula>"도장"</formula>
    </cfRule>
  </conditionalFormatting>
  <conditionalFormatting sqref="F135">
    <cfRule type="containsText" dxfId="553" priority="164" operator="containsText" text="도장">
      <formula>NOT(ISERROR(SEARCH("도장",F135)))</formula>
    </cfRule>
  </conditionalFormatting>
  <conditionalFormatting sqref="F137:F146">
    <cfRule type="containsText" dxfId="552" priority="162" operator="containsText" text="도장">
      <formula>NOT(ISERROR(SEARCH("도장",F137)))</formula>
    </cfRule>
    <cfRule type="cellIs" dxfId="551" priority="163" operator="equal">
      <formula>"도장"</formula>
    </cfRule>
  </conditionalFormatting>
  <conditionalFormatting sqref="F137:F146">
    <cfRule type="containsText" dxfId="550" priority="161" operator="containsText" text="도장">
      <formula>NOT(ISERROR(SEARCH("도장",F137)))</formula>
    </cfRule>
  </conditionalFormatting>
  <conditionalFormatting sqref="F147 F149">
    <cfRule type="containsText" dxfId="549" priority="159" operator="containsText" text="도장">
      <formula>NOT(ISERROR(SEARCH("도장",F147)))</formula>
    </cfRule>
    <cfRule type="cellIs" dxfId="548" priority="160" operator="equal">
      <formula>"도장"</formula>
    </cfRule>
  </conditionalFormatting>
  <conditionalFormatting sqref="F147 F149">
    <cfRule type="containsText" dxfId="547" priority="158" operator="containsText" text="도장">
      <formula>NOT(ISERROR(SEARCH("도장",F147)))</formula>
    </cfRule>
  </conditionalFormatting>
  <conditionalFormatting sqref="F148">
    <cfRule type="containsText" dxfId="546" priority="156" operator="containsText" text="도장">
      <formula>NOT(ISERROR(SEARCH("도장",F148)))</formula>
    </cfRule>
    <cfRule type="cellIs" dxfId="545" priority="157" operator="equal">
      <formula>"도장"</formula>
    </cfRule>
  </conditionalFormatting>
  <conditionalFormatting sqref="F148">
    <cfRule type="containsText" dxfId="544" priority="155" operator="containsText" text="도장">
      <formula>NOT(ISERROR(SEARCH("도장",F148)))</formula>
    </cfRule>
  </conditionalFormatting>
  <conditionalFormatting sqref="F150">
    <cfRule type="containsText" dxfId="543" priority="153" operator="containsText" text="도장">
      <formula>NOT(ISERROR(SEARCH("도장",F150)))</formula>
    </cfRule>
    <cfRule type="cellIs" dxfId="542" priority="154" operator="equal">
      <formula>"도장"</formula>
    </cfRule>
  </conditionalFormatting>
  <conditionalFormatting sqref="F150">
    <cfRule type="containsText" dxfId="541" priority="152" operator="containsText" text="도장">
      <formula>NOT(ISERROR(SEARCH("도장",F150)))</formula>
    </cfRule>
  </conditionalFormatting>
  <conditionalFormatting sqref="F151">
    <cfRule type="containsText" dxfId="540" priority="150" operator="containsText" text="도장">
      <formula>NOT(ISERROR(SEARCH("도장",F151)))</formula>
    </cfRule>
    <cfRule type="cellIs" dxfId="539" priority="151" operator="equal">
      <formula>"도장"</formula>
    </cfRule>
  </conditionalFormatting>
  <conditionalFormatting sqref="F151">
    <cfRule type="containsText" dxfId="538" priority="149" operator="containsText" text="도장">
      <formula>NOT(ISERROR(SEARCH("도장",F151)))</formula>
    </cfRule>
  </conditionalFormatting>
  <conditionalFormatting sqref="F152 F154">
    <cfRule type="containsText" dxfId="537" priority="147" operator="containsText" text="도장">
      <formula>NOT(ISERROR(SEARCH("도장",F152)))</formula>
    </cfRule>
    <cfRule type="cellIs" dxfId="536" priority="148" operator="equal">
      <formula>"도장"</formula>
    </cfRule>
  </conditionalFormatting>
  <conditionalFormatting sqref="F152 F154">
    <cfRule type="containsText" dxfId="535" priority="146" operator="containsText" text="도장">
      <formula>NOT(ISERROR(SEARCH("도장",F152)))</formula>
    </cfRule>
  </conditionalFormatting>
  <conditionalFormatting sqref="F188">
    <cfRule type="containsText" dxfId="534" priority="144" operator="containsText" text="도장">
      <formula>NOT(ISERROR(SEARCH("도장",F188)))</formula>
    </cfRule>
    <cfRule type="cellIs" dxfId="533" priority="145" operator="equal">
      <formula>"도장"</formula>
    </cfRule>
  </conditionalFormatting>
  <conditionalFormatting sqref="F188">
    <cfRule type="containsText" dxfId="532" priority="143" operator="containsText" text="도장">
      <formula>NOT(ISERROR(SEARCH("도장",F188)))</formula>
    </cfRule>
  </conditionalFormatting>
  <conditionalFormatting sqref="F189:F198">
    <cfRule type="containsText" dxfId="531" priority="141" operator="containsText" text="도장">
      <formula>NOT(ISERROR(SEARCH("도장",F189)))</formula>
    </cfRule>
    <cfRule type="cellIs" dxfId="530" priority="142" operator="equal">
      <formula>"도장"</formula>
    </cfRule>
  </conditionalFormatting>
  <conditionalFormatting sqref="F189:F198">
    <cfRule type="containsText" dxfId="529" priority="140" operator="containsText" text="도장">
      <formula>NOT(ISERROR(SEARCH("도장",F189)))</formula>
    </cfRule>
  </conditionalFormatting>
  <conditionalFormatting sqref="F199 F201">
    <cfRule type="containsText" dxfId="528" priority="138" operator="containsText" text="도장">
      <formula>NOT(ISERROR(SEARCH("도장",F199)))</formula>
    </cfRule>
    <cfRule type="cellIs" dxfId="527" priority="139" operator="equal">
      <formula>"도장"</formula>
    </cfRule>
  </conditionalFormatting>
  <conditionalFormatting sqref="F199 F201">
    <cfRule type="containsText" dxfId="526" priority="137" operator="containsText" text="도장">
      <formula>NOT(ISERROR(SEARCH("도장",F199)))</formula>
    </cfRule>
  </conditionalFormatting>
  <conditionalFormatting sqref="F200">
    <cfRule type="containsText" dxfId="525" priority="135" operator="containsText" text="도장">
      <formula>NOT(ISERROR(SEARCH("도장",F200)))</formula>
    </cfRule>
    <cfRule type="cellIs" dxfId="524" priority="136" operator="equal">
      <formula>"도장"</formula>
    </cfRule>
  </conditionalFormatting>
  <conditionalFormatting sqref="F200">
    <cfRule type="containsText" dxfId="523" priority="134" operator="containsText" text="도장">
      <formula>NOT(ISERROR(SEARCH("도장",F200)))</formula>
    </cfRule>
  </conditionalFormatting>
  <conditionalFormatting sqref="F202">
    <cfRule type="containsText" dxfId="522" priority="132" operator="containsText" text="도장">
      <formula>NOT(ISERROR(SEARCH("도장",F202)))</formula>
    </cfRule>
    <cfRule type="cellIs" dxfId="521" priority="133" operator="equal">
      <formula>"도장"</formula>
    </cfRule>
  </conditionalFormatting>
  <conditionalFormatting sqref="F202">
    <cfRule type="containsText" dxfId="520" priority="131" operator="containsText" text="도장">
      <formula>NOT(ISERROR(SEARCH("도장",F202)))</formula>
    </cfRule>
  </conditionalFormatting>
  <conditionalFormatting sqref="F203">
    <cfRule type="containsText" dxfId="519" priority="129" operator="containsText" text="도장">
      <formula>NOT(ISERROR(SEARCH("도장",F203)))</formula>
    </cfRule>
    <cfRule type="cellIs" dxfId="518" priority="130" operator="equal">
      <formula>"도장"</formula>
    </cfRule>
  </conditionalFormatting>
  <conditionalFormatting sqref="F203">
    <cfRule type="containsText" dxfId="517" priority="128" operator="containsText" text="도장">
      <formula>NOT(ISERROR(SEARCH("도장",F203)))</formula>
    </cfRule>
  </conditionalFormatting>
  <conditionalFormatting sqref="F204">
    <cfRule type="containsText" dxfId="516" priority="126" operator="containsText" text="도장">
      <formula>NOT(ISERROR(SEARCH("도장",F204)))</formula>
    </cfRule>
    <cfRule type="cellIs" dxfId="515" priority="127" operator="equal">
      <formula>"도장"</formula>
    </cfRule>
  </conditionalFormatting>
  <conditionalFormatting sqref="F204">
    <cfRule type="containsText" dxfId="514" priority="125" operator="containsText" text="도장">
      <formula>NOT(ISERROR(SEARCH("도장",F204)))</formula>
    </cfRule>
  </conditionalFormatting>
  <conditionalFormatting sqref="F205">
    <cfRule type="containsText" dxfId="513" priority="123" operator="containsText" text="도장">
      <formula>NOT(ISERROR(SEARCH("도장",F205)))</formula>
    </cfRule>
    <cfRule type="cellIs" dxfId="512" priority="124" operator="equal">
      <formula>"도장"</formula>
    </cfRule>
  </conditionalFormatting>
  <conditionalFormatting sqref="F205">
    <cfRule type="containsText" dxfId="511" priority="122" operator="containsText" text="도장">
      <formula>NOT(ISERROR(SEARCH("도장",F205)))</formula>
    </cfRule>
  </conditionalFormatting>
  <conditionalFormatting sqref="F206">
    <cfRule type="containsText" dxfId="510" priority="120" operator="containsText" text="도장">
      <formula>NOT(ISERROR(SEARCH("도장",F206)))</formula>
    </cfRule>
    <cfRule type="cellIs" dxfId="509" priority="121" operator="equal">
      <formula>"도장"</formula>
    </cfRule>
  </conditionalFormatting>
  <conditionalFormatting sqref="F206">
    <cfRule type="containsText" dxfId="508" priority="119" operator="containsText" text="도장">
      <formula>NOT(ISERROR(SEARCH("도장",F206)))</formula>
    </cfRule>
  </conditionalFormatting>
  <conditionalFormatting sqref="F207">
    <cfRule type="containsText" dxfId="507" priority="117" operator="containsText" text="도장">
      <formula>NOT(ISERROR(SEARCH("도장",F207)))</formula>
    </cfRule>
    <cfRule type="cellIs" dxfId="506" priority="118" operator="equal">
      <formula>"도장"</formula>
    </cfRule>
  </conditionalFormatting>
  <conditionalFormatting sqref="F207">
    <cfRule type="containsText" dxfId="505" priority="116" operator="containsText" text="도장">
      <formula>NOT(ISERROR(SEARCH("도장",F207)))</formula>
    </cfRule>
  </conditionalFormatting>
  <conditionalFormatting sqref="F208">
    <cfRule type="containsText" dxfId="504" priority="114" operator="containsText" text="도장">
      <formula>NOT(ISERROR(SEARCH("도장",F208)))</formula>
    </cfRule>
    <cfRule type="cellIs" dxfId="503" priority="115" operator="equal">
      <formula>"도장"</formula>
    </cfRule>
  </conditionalFormatting>
  <conditionalFormatting sqref="F208">
    <cfRule type="containsText" dxfId="502" priority="113" operator="containsText" text="도장">
      <formula>NOT(ISERROR(SEARCH("도장",F208)))</formula>
    </cfRule>
  </conditionalFormatting>
  <conditionalFormatting sqref="F209">
    <cfRule type="containsText" dxfId="501" priority="111" operator="containsText" text="도장">
      <formula>NOT(ISERROR(SEARCH("도장",F209)))</formula>
    </cfRule>
    <cfRule type="cellIs" dxfId="500" priority="112" operator="equal">
      <formula>"도장"</formula>
    </cfRule>
  </conditionalFormatting>
  <conditionalFormatting sqref="F209">
    <cfRule type="containsText" dxfId="499" priority="110" operator="containsText" text="도장">
      <formula>NOT(ISERROR(SEARCH("도장",F209)))</formula>
    </cfRule>
  </conditionalFormatting>
  <conditionalFormatting sqref="F210">
    <cfRule type="containsText" dxfId="498" priority="108" operator="containsText" text="도장">
      <formula>NOT(ISERROR(SEARCH("도장",F210)))</formula>
    </cfRule>
    <cfRule type="cellIs" dxfId="497" priority="109" operator="equal">
      <formula>"도장"</formula>
    </cfRule>
  </conditionalFormatting>
  <conditionalFormatting sqref="F210">
    <cfRule type="containsText" dxfId="496" priority="107" operator="containsText" text="도장">
      <formula>NOT(ISERROR(SEARCH("도장",F210)))</formula>
    </cfRule>
  </conditionalFormatting>
  <conditionalFormatting sqref="F238">
    <cfRule type="containsText" dxfId="495" priority="105" operator="containsText" text="도장">
      <formula>NOT(ISERROR(SEARCH("도장",F238)))</formula>
    </cfRule>
    <cfRule type="cellIs" dxfId="494" priority="106" operator="equal">
      <formula>"도장"</formula>
    </cfRule>
  </conditionalFormatting>
  <conditionalFormatting sqref="F238">
    <cfRule type="containsText" dxfId="493" priority="104" operator="containsText" text="도장">
      <formula>NOT(ISERROR(SEARCH("도장",F238)))</formula>
    </cfRule>
  </conditionalFormatting>
  <conditionalFormatting sqref="F213">
    <cfRule type="containsText" dxfId="492" priority="102" operator="containsText" text="도장">
      <formula>NOT(ISERROR(SEARCH("도장",F213)))</formula>
    </cfRule>
    <cfRule type="cellIs" dxfId="491" priority="103" operator="equal">
      <formula>"도장"</formula>
    </cfRule>
  </conditionalFormatting>
  <conditionalFormatting sqref="F213">
    <cfRule type="containsText" dxfId="490" priority="101" operator="containsText" text="도장">
      <formula>NOT(ISERROR(SEARCH("도장",F213)))</formula>
    </cfRule>
  </conditionalFormatting>
  <conditionalFormatting sqref="F248">
    <cfRule type="containsText" dxfId="489" priority="99" operator="containsText" text="도장">
      <formula>NOT(ISERROR(SEARCH("도장",F248)))</formula>
    </cfRule>
    <cfRule type="cellIs" dxfId="488" priority="100" operator="equal">
      <formula>"도장"</formula>
    </cfRule>
  </conditionalFormatting>
  <conditionalFormatting sqref="F248">
    <cfRule type="containsText" dxfId="487" priority="98" operator="containsText" text="도장">
      <formula>NOT(ISERROR(SEARCH("도장",F248)))</formula>
    </cfRule>
  </conditionalFormatting>
  <conditionalFormatting sqref="F249">
    <cfRule type="containsText" dxfId="486" priority="96" operator="containsText" text="도장">
      <formula>NOT(ISERROR(SEARCH("도장",F249)))</formula>
    </cfRule>
    <cfRule type="cellIs" dxfId="485" priority="97" operator="equal">
      <formula>"도장"</formula>
    </cfRule>
  </conditionalFormatting>
  <conditionalFormatting sqref="F249">
    <cfRule type="containsText" dxfId="484" priority="95" operator="containsText" text="도장">
      <formula>NOT(ISERROR(SEARCH("도장",F249)))</formula>
    </cfRule>
  </conditionalFormatting>
  <conditionalFormatting sqref="F250">
    <cfRule type="containsText" dxfId="483" priority="93" operator="containsText" text="도장">
      <formula>NOT(ISERROR(SEARCH("도장",F250)))</formula>
    </cfRule>
    <cfRule type="cellIs" dxfId="482" priority="94" operator="equal">
      <formula>"도장"</formula>
    </cfRule>
  </conditionalFormatting>
  <conditionalFormatting sqref="F250">
    <cfRule type="containsText" dxfId="481" priority="92" operator="containsText" text="도장">
      <formula>NOT(ISERROR(SEARCH("도장",F250)))</formula>
    </cfRule>
  </conditionalFormatting>
  <conditionalFormatting sqref="F254">
    <cfRule type="containsText" dxfId="480" priority="90" operator="containsText" text="도장">
      <formula>NOT(ISERROR(SEARCH("도장",F254)))</formula>
    </cfRule>
    <cfRule type="cellIs" dxfId="479" priority="91" operator="equal">
      <formula>"도장"</formula>
    </cfRule>
  </conditionalFormatting>
  <conditionalFormatting sqref="F254">
    <cfRule type="containsText" dxfId="478" priority="89" operator="containsText" text="도장">
      <formula>NOT(ISERROR(SEARCH("도장",F254)))</formula>
    </cfRule>
  </conditionalFormatting>
  <conditionalFormatting sqref="F253">
    <cfRule type="containsText" dxfId="477" priority="87" operator="containsText" text="도장">
      <formula>NOT(ISERROR(SEARCH("도장",F253)))</formula>
    </cfRule>
    <cfRule type="cellIs" dxfId="476" priority="88" operator="equal">
      <formula>"도장"</formula>
    </cfRule>
  </conditionalFormatting>
  <conditionalFormatting sqref="F253">
    <cfRule type="containsText" dxfId="475" priority="86" operator="containsText" text="도장">
      <formula>NOT(ISERROR(SEARCH("도장",F253)))</formula>
    </cfRule>
  </conditionalFormatting>
  <conditionalFormatting sqref="F255:F264">
    <cfRule type="containsText" dxfId="474" priority="84" operator="containsText" text="도장">
      <formula>NOT(ISERROR(SEARCH("도장",F255)))</formula>
    </cfRule>
    <cfRule type="cellIs" dxfId="473" priority="85" operator="equal">
      <formula>"도장"</formula>
    </cfRule>
  </conditionalFormatting>
  <conditionalFormatting sqref="F255:F264">
    <cfRule type="containsText" dxfId="472" priority="83" operator="containsText" text="도장">
      <formula>NOT(ISERROR(SEARCH("도장",F255)))</formula>
    </cfRule>
  </conditionalFormatting>
  <conditionalFormatting sqref="F265 F267">
    <cfRule type="containsText" dxfId="471" priority="81" operator="containsText" text="도장">
      <formula>NOT(ISERROR(SEARCH("도장",F265)))</formula>
    </cfRule>
    <cfRule type="cellIs" dxfId="470" priority="82" operator="equal">
      <formula>"도장"</formula>
    </cfRule>
  </conditionalFormatting>
  <conditionalFormatting sqref="F265 F267">
    <cfRule type="containsText" dxfId="469" priority="80" operator="containsText" text="도장">
      <formula>NOT(ISERROR(SEARCH("도장",F265)))</formula>
    </cfRule>
  </conditionalFormatting>
  <conditionalFormatting sqref="F266">
    <cfRule type="containsText" dxfId="468" priority="78" operator="containsText" text="도장">
      <formula>NOT(ISERROR(SEARCH("도장",F266)))</formula>
    </cfRule>
    <cfRule type="cellIs" dxfId="467" priority="79" operator="equal">
      <formula>"도장"</formula>
    </cfRule>
  </conditionalFormatting>
  <conditionalFormatting sqref="F266">
    <cfRule type="containsText" dxfId="466" priority="77" operator="containsText" text="도장">
      <formula>NOT(ISERROR(SEARCH("도장",F266)))</formula>
    </cfRule>
  </conditionalFormatting>
  <conditionalFormatting sqref="F268">
    <cfRule type="containsText" dxfId="465" priority="75" operator="containsText" text="도장">
      <formula>NOT(ISERROR(SEARCH("도장",F268)))</formula>
    </cfRule>
    <cfRule type="cellIs" dxfId="464" priority="76" operator="equal">
      <formula>"도장"</formula>
    </cfRule>
  </conditionalFormatting>
  <conditionalFormatting sqref="F268">
    <cfRule type="containsText" dxfId="463" priority="74" operator="containsText" text="도장">
      <formula>NOT(ISERROR(SEARCH("도장",F268)))</formula>
    </cfRule>
  </conditionalFormatting>
  <conditionalFormatting sqref="F269">
    <cfRule type="containsText" dxfId="462" priority="72" operator="containsText" text="도장">
      <formula>NOT(ISERROR(SEARCH("도장",F269)))</formula>
    </cfRule>
    <cfRule type="cellIs" dxfId="461" priority="73" operator="equal">
      <formula>"도장"</formula>
    </cfRule>
  </conditionalFormatting>
  <conditionalFormatting sqref="F269">
    <cfRule type="containsText" dxfId="460" priority="71" operator="containsText" text="도장">
      <formula>NOT(ISERROR(SEARCH("도장",F269)))</formula>
    </cfRule>
  </conditionalFormatting>
  <conditionalFormatting sqref="F270 F300">
    <cfRule type="containsText" dxfId="459" priority="69" operator="containsText" text="도장">
      <formula>NOT(ISERROR(SEARCH("도장",F270)))</formula>
    </cfRule>
    <cfRule type="cellIs" dxfId="458" priority="70" operator="equal">
      <formula>"도장"</formula>
    </cfRule>
  </conditionalFormatting>
  <conditionalFormatting sqref="F270 F300">
    <cfRule type="containsText" dxfId="457" priority="68" operator="containsText" text="도장">
      <formula>NOT(ISERROR(SEARCH("도장",F270)))</formula>
    </cfRule>
  </conditionalFormatting>
  <conditionalFormatting sqref="F271 F273">
    <cfRule type="containsText" dxfId="456" priority="66" operator="containsText" text="도장">
      <formula>NOT(ISERROR(SEARCH("도장",F271)))</formula>
    </cfRule>
    <cfRule type="cellIs" dxfId="455" priority="67" operator="equal">
      <formula>"도장"</formula>
    </cfRule>
  </conditionalFormatting>
  <conditionalFormatting sqref="F271 F273">
    <cfRule type="containsText" dxfId="454" priority="65" operator="containsText" text="도장">
      <formula>NOT(ISERROR(SEARCH("도장",F271)))</formula>
    </cfRule>
  </conditionalFormatting>
  <conditionalFormatting sqref="F299">
    <cfRule type="containsText" dxfId="453" priority="63" operator="containsText" text="도장">
      <formula>NOT(ISERROR(SEARCH("도장",F299)))</formula>
    </cfRule>
    <cfRule type="cellIs" dxfId="452" priority="64" operator="equal">
      <formula>"도장"</formula>
    </cfRule>
  </conditionalFormatting>
  <conditionalFormatting sqref="F299">
    <cfRule type="containsText" dxfId="451" priority="62" operator="containsText" text="도장">
      <formula>NOT(ISERROR(SEARCH("도장",F299)))</formula>
    </cfRule>
  </conditionalFormatting>
  <conditionalFormatting sqref="F318">
    <cfRule type="containsText" dxfId="450" priority="60" operator="containsText" text="도장">
      <formula>NOT(ISERROR(SEARCH("도장",F318)))</formula>
    </cfRule>
    <cfRule type="cellIs" dxfId="449" priority="61" operator="equal">
      <formula>"도장"</formula>
    </cfRule>
  </conditionalFormatting>
  <conditionalFormatting sqref="F318">
    <cfRule type="containsText" dxfId="448" priority="59" operator="containsText" text="도장">
      <formula>NOT(ISERROR(SEARCH("도장",F318)))</formula>
    </cfRule>
  </conditionalFormatting>
  <conditionalFormatting sqref="F307">
    <cfRule type="containsText" dxfId="447" priority="57" operator="containsText" text="도장">
      <formula>NOT(ISERROR(SEARCH("도장",F307)))</formula>
    </cfRule>
    <cfRule type="cellIs" dxfId="446" priority="58" operator="equal">
      <formula>"도장"</formula>
    </cfRule>
  </conditionalFormatting>
  <conditionalFormatting sqref="F307">
    <cfRule type="containsText" dxfId="445" priority="56" operator="containsText" text="도장">
      <formula>NOT(ISERROR(SEARCH("도장",F307)))</formula>
    </cfRule>
  </conditionalFormatting>
  <conditionalFormatting sqref="F308 F310">
    <cfRule type="containsText" dxfId="444" priority="54" operator="containsText" text="도장">
      <formula>NOT(ISERROR(SEARCH("도장",F308)))</formula>
    </cfRule>
    <cfRule type="cellIs" dxfId="443" priority="55" operator="equal">
      <formula>"도장"</formula>
    </cfRule>
  </conditionalFormatting>
  <conditionalFormatting sqref="F308 F310">
    <cfRule type="containsText" dxfId="442" priority="53" operator="containsText" text="도장">
      <formula>NOT(ISERROR(SEARCH("도장",F308)))</formula>
    </cfRule>
  </conditionalFormatting>
  <conditionalFormatting sqref="F317">
    <cfRule type="containsText" dxfId="441" priority="51" operator="containsText" text="도장">
      <formula>NOT(ISERROR(SEARCH("도장",F317)))</formula>
    </cfRule>
    <cfRule type="cellIs" dxfId="440" priority="52" operator="equal">
      <formula>"도장"</formula>
    </cfRule>
  </conditionalFormatting>
  <conditionalFormatting sqref="F317">
    <cfRule type="containsText" dxfId="439" priority="50" operator="containsText" text="도장">
      <formula>NOT(ISERROR(SEARCH("도장",F317)))</formula>
    </cfRule>
  </conditionalFormatting>
  <conditionalFormatting sqref="F323">
    <cfRule type="containsText" dxfId="438" priority="48" operator="containsText" text="도장">
      <formula>NOT(ISERROR(SEARCH("도장",F323)))</formula>
    </cfRule>
    <cfRule type="cellIs" dxfId="437" priority="49" operator="equal">
      <formula>"도장"</formula>
    </cfRule>
  </conditionalFormatting>
  <conditionalFormatting sqref="F323">
    <cfRule type="containsText" dxfId="436" priority="47" operator="containsText" text="도장">
      <formula>NOT(ISERROR(SEARCH("도장",F323)))</formula>
    </cfRule>
  </conditionalFormatting>
  <conditionalFormatting sqref="F325">
    <cfRule type="containsText" dxfId="435" priority="42" operator="containsText" text="도장">
      <formula>NOT(ISERROR(SEARCH("도장",F325)))</formula>
    </cfRule>
    <cfRule type="cellIs" dxfId="434" priority="43" operator="equal">
      <formula>"도장"</formula>
    </cfRule>
  </conditionalFormatting>
  <conditionalFormatting sqref="F325">
    <cfRule type="containsText" dxfId="433" priority="41" operator="containsText" text="도장">
      <formula>NOT(ISERROR(SEARCH("도장",F325)))</formula>
    </cfRule>
  </conditionalFormatting>
  <conditionalFormatting sqref="F326 F328">
    <cfRule type="containsText" dxfId="432" priority="39" operator="containsText" text="도장">
      <formula>NOT(ISERROR(SEARCH("도장",F326)))</formula>
    </cfRule>
    <cfRule type="cellIs" dxfId="431" priority="40" operator="equal">
      <formula>"도장"</formula>
    </cfRule>
  </conditionalFormatting>
  <conditionalFormatting sqref="F326 F328">
    <cfRule type="containsText" dxfId="430" priority="38" operator="containsText" text="도장">
      <formula>NOT(ISERROR(SEARCH("도장",F326)))</formula>
    </cfRule>
  </conditionalFormatting>
  <conditionalFormatting sqref="F335">
    <cfRule type="containsText" dxfId="429" priority="36" operator="containsText" text="도장">
      <formula>NOT(ISERROR(SEARCH("도장",F335)))</formula>
    </cfRule>
    <cfRule type="cellIs" dxfId="428" priority="37" operator="equal">
      <formula>"도장"</formula>
    </cfRule>
  </conditionalFormatting>
  <conditionalFormatting sqref="F335">
    <cfRule type="containsText" dxfId="427" priority="35" operator="containsText" text="도장">
      <formula>NOT(ISERROR(SEARCH("도장",F335)))</formula>
    </cfRule>
  </conditionalFormatting>
  <conditionalFormatting sqref="F324">
    <cfRule type="containsText" dxfId="426" priority="45" operator="containsText" text="도장">
      <formula>NOT(ISERROR(SEARCH("도장",F324)))</formula>
    </cfRule>
    <cfRule type="cellIs" dxfId="425" priority="46" operator="equal">
      <formula>"도장"</formula>
    </cfRule>
  </conditionalFormatting>
  <conditionalFormatting sqref="F324">
    <cfRule type="containsText" dxfId="424" priority="44" operator="containsText" text="도장">
      <formula>NOT(ISERROR(SEARCH("도장",F324)))</formula>
    </cfRule>
  </conditionalFormatting>
  <conditionalFormatting sqref="F85">
    <cfRule type="containsText" dxfId="423" priority="33" operator="containsText" text="도장">
      <formula>NOT(ISERROR(SEARCH("도장",F85)))</formula>
    </cfRule>
    <cfRule type="cellIs" dxfId="422" priority="34" operator="equal">
      <formula>"도장"</formula>
    </cfRule>
  </conditionalFormatting>
  <conditionalFormatting sqref="F85">
    <cfRule type="containsText" dxfId="421" priority="32" operator="containsText" text="도장">
      <formula>NOT(ISERROR(SEARCH("도장",F85)))</formula>
    </cfRule>
  </conditionalFormatting>
  <conditionalFormatting sqref="F153">
    <cfRule type="containsText" dxfId="420" priority="30" operator="containsText" text="도장">
      <formula>NOT(ISERROR(SEARCH("도장",F153)))</formula>
    </cfRule>
    <cfRule type="cellIs" dxfId="419" priority="31" operator="equal">
      <formula>"도장"</formula>
    </cfRule>
  </conditionalFormatting>
  <conditionalFormatting sqref="F153">
    <cfRule type="containsText" dxfId="418" priority="29" operator="containsText" text="도장">
      <formula>NOT(ISERROR(SEARCH("도장",F153)))</formula>
    </cfRule>
  </conditionalFormatting>
  <conditionalFormatting sqref="F211">
    <cfRule type="containsText" dxfId="417" priority="27" operator="containsText" text="도장">
      <formula>NOT(ISERROR(SEARCH("도장",F211)))</formula>
    </cfRule>
    <cfRule type="cellIs" dxfId="416" priority="28" operator="equal">
      <formula>"도장"</formula>
    </cfRule>
  </conditionalFormatting>
  <conditionalFormatting sqref="F211">
    <cfRule type="containsText" dxfId="415" priority="26" operator="containsText" text="도장">
      <formula>NOT(ISERROR(SEARCH("도장",F211)))</formula>
    </cfRule>
  </conditionalFormatting>
  <conditionalFormatting sqref="F212">
    <cfRule type="containsText" dxfId="414" priority="24" operator="containsText" text="도장">
      <formula>NOT(ISERROR(SEARCH("도장",F212)))</formula>
    </cfRule>
    <cfRule type="cellIs" dxfId="413" priority="25" operator="equal">
      <formula>"도장"</formula>
    </cfRule>
  </conditionalFormatting>
  <conditionalFormatting sqref="F212">
    <cfRule type="containsText" dxfId="412" priority="23" operator="containsText" text="도장">
      <formula>NOT(ISERROR(SEARCH("도장",F212)))</formula>
    </cfRule>
  </conditionalFormatting>
  <conditionalFormatting sqref="F272">
    <cfRule type="containsText" dxfId="411" priority="21" operator="containsText" text="도장">
      <formula>NOT(ISERROR(SEARCH("도장",F272)))</formula>
    </cfRule>
    <cfRule type="cellIs" dxfId="410" priority="22" operator="equal">
      <formula>"도장"</formula>
    </cfRule>
  </conditionalFormatting>
  <conditionalFormatting sqref="F272">
    <cfRule type="containsText" dxfId="409" priority="20" operator="containsText" text="도장">
      <formula>NOT(ISERROR(SEARCH("도장",F272)))</formula>
    </cfRule>
  </conditionalFormatting>
  <conditionalFormatting sqref="F309">
    <cfRule type="containsText" dxfId="408" priority="18" operator="containsText" text="도장">
      <formula>NOT(ISERROR(SEARCH("도장",F309)))</formula>
    </cfRule>
    <cfRule type="cellIs" dxfId="407" priority="19" operator="equal">
      <formula>"도장"</formula>
    </cfRule>
  </conditionalFormatting>
  <conditionalFormatting sqref="F309">
    <cfRule type="containsText" dxfId="406" priority="17" operator="containsText" text="도장">
      <formula>NOT(ISERROR(SEARCH("도장",F309)))</formula>
    </cfRule>
  </conditionalFormatting>
  <conditionalFormatting sqref="F327">
    <cfRule type="containsText" dxfId="405" priority="15" operator="containsText" text="도장">
      <formula>NOT(ISERROR(SEARCH("도장",F327)))</formula>
    </cfRule>
    <cfRule type="cellIs" dxfId="404" priority="16" operator="equal">
      <formula>"도장"</formula>
    </cfRule>
  </conditionalFormatting>
  <conditionalFormatting sqref="F327">
    <cfRule type="containsText" dxfId="403" priority="14" operator="containsText" text="도장">
      <formula>NOT(ISERROR(SEARCH("도장",F327)))</formula>
    </cfRule>
  </conditionalFormatting>
  <conditionalFormatting sqref="F338">
    <cfRule type="containsText" dxfId="402" priority="12" operator="containsText" text="도장">
      <formula>NOT(ISERROR(SEARCH("도장",F338)))</formula>
    </cfRule>
    <cfRule type="cellIs" dxfId="401" priority="13" operator="equal">
      <formula>"도장"</formula>
    </cfRule>
  </conditionalFormatting>
  <conditionalFormatting sqref="F338">
    <cfRule type="containsText" dxfId="400" priority="11" operator="containsText" text="도장">
      <formula>NOT(ISERROR(SEARCH("도장",F338)))</formula>
    </cfRule>
  </conditionalFormatting>
  <conditionalFormatting sqref="F340">
    <cfRule type="containsText" dxfId="399" priority="7" operator="containsText" text="도장">
      <formula>NOT(ISERROR(SEARCH("도장",F340)))</formula>
    </cfRule>
    <cfRule type="containsText" dxfId="398" priority="8" operator="containsText" text="도장">
      <formula>NOT(ISERROR(SEARCH("도장",F340)))</formula>
    </cfRule>
    <cfRule type="cellIs" dxfId="397" priority="9" operator="equal">
      <formula>"도장"</formula>
    </cfRule>
  </conditionalFormatting>
  <conditionalFormatting sqref="E340">
    <cfRule type="duplicateValues" dxfId="396" priority="10"/>
  </conditionalFormatting>
  <conditionalFormatting sqref="F116">
    <cfRule type="containsText" dxfId="395" priority="5" operator="containsText" text="도장">
      <formula>NOT(ISERROR(SEARCH("도장",F116)))</formula>
    </cfRule>
    <cfRule type="cellIs" dxfId="394" priority="6" operator="equal">
      <formula>"도장"</formula>
    </cfRule>
  </conditionalFormatting>
  <conditionalFormatting sqref="F116">
    <cfRule type="containsText" dxfId="393" priority="4" operator="containsText" text="도장">
      <formula>NOT(ISERROR(SEARCH("도장",F116)))</formula>
    </cfRule>
  </conditionalFormatting>
  <conditionalFormatting sqref="F116">
    <cfRule type="containsText" dxfId="392" priority="1" operator="containsText" text="도장">
      <formula>NOT(ISERROR(SEARCH("도장",F116)))</formula>
    </cfRule>
    <cfRule type="containsText" dxfId="391" priority="2" operator="containsText" text="도장">
      <formula>NOT(ISERROR(SEARCH("도장",F116)))</formula>
    </cfRule>
    <cfRule type="cellIs" dxfId="390" priority="3" operator="equal">
      <formula>"도장"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422"/>
  <sheetViews>
    <sheetView topLeftCell="A325" zoomScale="85" zoomScaleNormal="85" workbookViewId="0">
      <selection activeCell="N325" sqref="N1:N1048576"/>
    </sheetView>
  </sheetViews>
  <sheetFormatPr defaultRowHeight="16.5"/>
  <cols>
    <col min="1" max="1" width="9" style="61"/>
    <col min="2" max="2" width="16.875" style="44" bestFit="1" customWidth="1"/>
    <col min="3" max="3" width="9.875" style="44" bestFit="1" customWidth="1"/>
    <col min="4" max="4" width="9.25" style="44" bestFit="1" customWidth="1"/>
    <col min="5" max="5" width="32.375" style="44" bestFit="1" customWidth="1"/>
    <col min="6" max="6" width="37.25" style="65" bestFit="1" customWidth="1"/>
    <col min="7" max="7" width="17.875" style="44" bestFit="1" customWidth="1"/>
    <col min="8" max="8" width="8" style="44" bestFit="1" customWidth="1"/>
    <col min="9" max="9" width="9.875" style="44" bestFit="1" customWidth="1"/>
    <col min="10" max="10" width="9.875" style="44" customWidth="1"/>
    <col min="11" max="11" width="8.75" style="44" bestFit="1" customWidth="1"/>
    <col min="12" max="12" width="43.375" style="44" bestFit="1" customWidth="1"/>
    <col min="13" max="13" width="9" style="87" bestFit="1" customWidth="1"/>
    <col min="14" max="14" width="10.25" style="87" bestFit="1" customWidth="1"/>
    <col min="15" max="16384" width="9" style="61"/>
  </cols>
  <sheetData>
    <row r="1" spans="2:14" ht="17.25" thickBot="1"/>
    <row r="2" spans="2:14">
      <c r="B2" s="365" t="s">
        <v>58</v>
      </c>
      <c r="C2" s="354"/>
      <c r="D2" s="354"/>
      <c r="E2" s="354"/>
      <c r="F2" s="354"/>
      <c r="G2" s="354"/>
      <c r="H2" s="354"/>
      <c r="I2" s="354"/>
      <c r="J2" s="354"/>
      <c r="K2" s="135" t="s">
        <v>19</v>
      </c>
      <c r="L2" s="116">
        <v>1</v>
      </c>
      <c r="M2" s="355" t="s">
        <v>20</v>
      </c>
      <c r="N2" s="351" t="s">
        <v>21</v>
      </c>
    </row>
    <row r="3" spans="2:14" ht="17.25" thickBot="1">
      <c r="B3" s="136" t="s">
        <v>22</v>
      </c>
      <c r="C3" s="137"/>
      <c r="D3" s="138" t="s">
        <v>23</v>
      </c>
      <c r="E3" s="138" t="s">
        <v>24</v>
      </c>
      <c r="F3" s="139" t="s">
        <v>25</v>
      </c>
      <c r="G3" s="138" t="s">
        <v>26</v>
      </c>
      <c r="H3" s="138" t="s">
        <v>27</v>
      </c>
      <c r="I3" s="138" t="s">
        <v>28</v>
      </c>
      <c r="J3" s="138" t="s">
        <v>576</v>
      </c>
      <c r="K3" s="138" t="s">
        <v>29</v>
      </c>
      <c r="L3" s="138" t="s">
        <v>30</v>
      </c>
      <c r="M3" s="356"/>
      <c r="N3" s="352"/>
    </row>
    <row r="4" spans="2:14">
      <c r="B4" s="366" t="s">
        <v>768</v>
      </c>
      <c r="C4" s="357" t="s">
        <v>769</v>
      </c>
      <c r="D4" s="116" t="s">
        <v>623</v>
      </c>
      <c r="E4" s="116" t="s">
        <v>59</v>
      </c>
      <c r="F4" s="117" t="s">
        <v>1147</v>
      </c>
      <c r="G4" s="116"/>
      <c r="H4" s="116">
        <v>1</v>
      </c>
      <c r="I4" s="116">
        <f>H4</f>
        <v>1</v>
      </c>
      <c r="J4" s="116"/>
      <c r="K4" s="116" t="s">
        <v>594</v>
      </c>
      <c r="L4" s="116"/>
      <c r="M4" s="118">
        <v>43889</v>
      </c>
      <c r="N4" s="119">
        <v>43907</v>
      </c>
    </row>
    <row r="5" spans="2:14">
      <c r="B5" s="367"/>
      <c r="C5" s="358"/>
      <c r="D5" s="74" t="s">
        <v>623</v>
      </c>
      <c r="E5" s="74" t="s">
        <v>1148</v>
      </c>
      <c r="F5" s="71" t="s">
        <v>60</v>
      </c>
      <c r="G5" s="74"/>
      <c r="H5" s="74">
        <v>2</v>
      </c>
      <c r="I5" s="74">
        <f t="shared" ref="I5:I114" si="0">H5</f>
        <v>2</v>
      </c>
      <c r="J5" s="74"/>
      <c r="K5" s="74" t="s">
        <v>594</v>
      </c>
      <c r="L5" s="37" t="s">
        <v>619</v>
      </c>
      <c r="M5" s="36">
        <v>43889</v>
      </c>
      <c r="N5" s="100">
        <v>43902</v>
      </c>
    </row>
    <row r="6" spans="2:14">
      <c r="B6" s="367"/>
      <c r="C6" s="358"/>
      <c r="D6" s="74" t="s">
        <v>623</v>
      </c>
      <c r="E6" s="74" t="s">
        <v>61</v>
      </c>
      <c r="F6" s="71" t="s">
        <v>62</v>
      </c>
      <c r="G6" s="74"/>
      <c r="H6" s="74">
        <v>2</v>
      </c>
      <c r="I6" s="74">
        <f t="shared" si="0"/>
        <v>2</v>
      </c>
      <c r="J6" s="74"/>
      <c r="K6" s="74" t="s">
        <v>594</v>
      </c>
      <c r="L6" s="37" t="s">
        <v>619</v>
      </c>
      <c r="M6" s="36">
        <v>43889</v>
      </c>
      <c r="N6" s="100">
        <v>43902</v>
      </c>
    </row>
    <row r="7" spans="2:14">
      <c r="B7" s="367"/>
      <c r="C7" s="358"/>
      <c r="D7" s="74" t="s">
        <v>623</v>
      </c>
      <c r="E7" s="74" t="s">
        <v>63</v>
      </c>
      <c r="F7" s="71" t="s">
        <v>64</v>
      </c>
      <c r="G7" s="74"/>
      <c r="H7" s="74">
        <v>2</v>
      </c>
      <c r="I7" s="74">
        <f t="shared" si="0"/>
        <v>2</v>
      </c>
      <c r="J7" s="74"/>
      <c r="K7" s="74" t="s">
        <v>594</v>
      </c>
      <c r="L7" s="37" t="s">
        <v>619</v>
      </c>
      <c r="M7" s="36">
        <v>43889</v>
      </c>
      <c r="N7" s="100">
        <v>43902</v>
      </c>
    </row>
    <row r="8" spans="2:14">
      <c r="B8" s="367"/>
      <c r="C8" s="358"/>
      <c r="D8" s="74" t="s">
        <v>623</v>
      </c>
      <c r="E8" s="74" t="s">
        <v>65</v>
      </c>
      <c r="F8" s="71" t="s">
        <v>66</v>
      </c>
      <c r="G8" s="74"/>
      <c r="H8" s="74">
        <v>2</v>
      </c>
      <c r="I8" s="74">
        <f t="shared" si="0"/>
        <v>2</v>
      </c>
      <c r="J8" s="74"/>
      <c r="K8" s="74" t="s">
        <v>594</v>
      </c>
      <c r="L8" s="37" t="s">
        <v>619</v>
      </c>
      <c r="M8" s="36">
        <v>43889</v>
      </c>
      <c r="N8" s="100">
        <v>43902</v>
      </c>
    </row>
    <row r="9" spans="2:14">
      <c r="B9" s="367"/>
      <c r="C9" s="358"/>
      <c r="D9" s="74" t="s">
        <v>623</v>
      </c>
      <c r="E9" s="74" t="s">
        <v>1149</v>
      </c>
      <c r="F9" s="71" t="s">
        <v>67</v>
      </c>
      <c r="G9" s="74"/>
      <c r="H9" s="74">
        <v>6</v>
      </c>
      <c r="I9" s="74">
        <f t="shared" si="0"/>
        <v>6</v>
      </c>
      <c r="J9" s="74"/>
      <c r="K9" s="74" t="s">
        <v>594</v>
      </c>
      <c r="L9" s="37"/>
      <c r="M9" s="36">
        <v>43889</v>
      </c>
      <c r="N9" s="100">
        <v>43903</v>
      </c>
    </row>
    <row r="10" spans="2:14">
      <c r="B10" s="367"/>
      <c r="C10" s="358"/>
      <c r="D10" s="74" t="s">
        <v>623</v>
      </c>
      <c r="E10" s="74" t="s">
        <v>68</v>
      </c>
      <c r="F10" s="71" t="s">
        <v>1150</v>
      </c>
      <c r="G10" s="74"/>
      <c r="H10" s="74">
        <v>6</v>
      </c>
      <c r="I10" s="74">
        <f t="shared" si="0"/>
        <v>6</v>
      </c>
      <c r="J10" s="74"/>
      <c r="K10" s="74" t="s">
        <v>594</v>
      </c>
      <c r="L10" s="37"/>
      <c r="M10" s="36">
        <v>43889</v>
      </c>
      <c r="N10" s="100">
        <v>43903</v>
      </c>
    </row>
    <row r="11" spans="2:14">
      <c r="B11" s="367"/>
      <c r="C11" s="358"/>
      <c r="D11" s="74" t="s">
        <v>623</v>
      </c>
      <c r="E11" s="74" t="s">
        <v>1151</v>
      </c>
      <c r="F11" s="71" t="s">
        <v>69</v>
      </c>
      <c r="G11" s="74"/>
      <c r="H11" s="74">
        <v>4</v>
      </c>
      <c r="I11" s="74">
        <f t="shared" si="0"/>
        <v>4</v>
      </c>
      <c r="J11" s="74"/>
      <c r="K11" s="74" t="s">
        <v>594</v>
      </c>
      <c r="L11" s="37"/>
      <c r="M11" s="36">
        <v>43889</v>
      </c>
      <c r="N11" s="100">
        <v>43903</v>
      </c>
    </row>
    <row r="12" spans="2:14">
      <c r="B12" s="367"/>
      <c r="C12" s="358"/>
      <c r="D12" s="74" t="s">
        <v>623</v>
      </c>
      <c r="E12" s="74" t="s">
        <v>1152</v>
      </c>
      <c r="F12" s="40" t="s">
        <v>1153</v>
      </c>
      <c r="G12" s="74"/>
      <c r="H12" s="74">
        <v>4</v>
      </c>
      <c r="I12" s="74">
        <f t="shared" si="0"/>
        <v>4</v>
      </c>
      <c r="J12" s="74"/>
      <c r="K12" s="74" t="s">
        <v>594</v>
      </c>
      <c r="L12" s="37"/>
      <c r="M12" s="36">
        <v>43889</v>
      </c>
      <c r="N12" s="100">
        <v>43903</v>
      </c>
    </row>
    <row r="13" spans="2:14">
      <c r="B13" s="367"/>
      <c r="C13" s="358"/>
      <c r="D13" s="74" t="s">
        <v>623</v>
      </c>
      <c r="E13" s="74" t="s">
        <v>1154</v>
      </c>
      <c r="F13" s="71" t="s">
        <v>1155</v>
      </c>
      <c r="G13" s="74"/>
      <c r="H13" s="74">
        <v>8</v>
      </c>
      <c r="I13" s="74">
        <f t="shared" si="0"/>
        <v>8</v>
      </c>
      <c r="J13" s="74"/>
      <c r="K13" s="74" t="s">
        <v>594</v>
      </c>
      <c r="L13" s="74"/>
      <c r="M13" s="36">
        <v>43889</v>
      </c>
      <c r="N13" s="100">
        <v>43903</v>
      </c>
    </row>
    <row r="14" spans="2:14">
      <c r="B14" s="367"/>
      <c r="C14" s="358"/>
      <c r="D14" s="74" t="s">
        <v>623</v>
      </c>
      <c r="E14" s="74" t="s">
        <v>1156</v>
      </c>
      <c r="F14" s="71" t="s">
        <v>1157</v>
      </c>
      <c r="G14" s="74"/>
      <c r="H14" s="74">
        <v>4</v>
      </c>
      <c r="I14" s="74">
        <f t="shared" si="0"/>
        <v>4</v>
      </c>
      <c r="J14" s="74"/>
      <c r="K14" s="74" t="s">
        <v>594</v>
      </c>
      <c r="L14" s="74"/>
      <c r="M14" s="36">
        <v>43889</v>
      </c>
      <c r="N14" s="100">
        <v>43903</v>
      </c>
    </row>
    <row r="15" spans="2:14">
      <c r="B15" s="367"/>
      <c r="C15" s="358"/>
      <c r="D15" s="74"/>
      <c r="E15" s="74"/>
      <c r="F15" s="71"/>
      <c r="G15" s="74"/>
      <c r="H15" s="74"/>
      <c r="I15" s="74"/>
      <c r="J15" s="74"/>
      <c r="K15" s="74"/>
      <c r="L15" s="74"/>
      <c r="M15" s="36"/>
      <c r="N15" s="100"/>
    </row>
    <row r="16" spans="2:14">
      <c r="B16" s="367"/>
      <c r="C16" s="358"/>
      <c r="D16" s="74" t="s">
        <v>593</v>
      </c>
      <c r="E16" s="74" t="s">
        <v>655</v>
      </c>
      <c r="F16" s="71" t="s">
        <v>1158</v>
      </c>
      <c r="G16" s="74" t="s">
        <v>657</v>
      </c>
      <c r="H16" s="74">
        <v>6</v>
      </c>
      <c r="I16" s="74">
        <f>H16</f>
        <v>6</v>
      </c>
      <c r="J16" s="74"/>
      <c r="K16" s="74" t="s">
        <v>594</v>
      </c>
      <c r="L16" s="74"/>
      <c r="M16" s="36">
        <v>43887</v>
      </c>
      <c r="N16" s="100">
        <v>43907</v>
      </c>
    </row>
    <row r="17" spans="2:14">
      <c r="B17" s="367"/>
      <c r="C17" s="358"/>
      <c r="D17" s="74" t="s">
        <v>593</v>
      </c>
      <c r="E17" s="74" t="s">
        <v>595</v>
      </c>
      <c r="F17" s="71" t="s">
        <v>658</v>
      </c>
      <c r="G17" s="74" t="s">
        <v>657</v>
      </c>
      <c r="H17" s="74">
        <v>4</v>
      </c>
      <c r="I17" s="74">
        <f>H17</f>
        <v>4</v>
      </c>
      <c r="J17" s="74"/>
      <c r="K17" s="74" t="s">
        <v>594</v>
      </c>
      <c r="L17" s="74"/>
      <c r="M17" s="36">
        <v>43887</v>
      </c>
      <c r="N17" s="100">
        <v>43907</v>
      </c>
    </row>
    <row r="18" spans="2:14">
      <c r="B18" s="367"/>
      <c r="C18" s="358"/>
      <c r="D18" s="74" t="s">
        <v>593</v>
      </c>
      <c r="E18" s="74" t="s">
        <v>1159</v>
      </c>
      <c r="F18" s="71" t="s">
        <v>1160</v>
      </c>
      <c r="G18" s="74" t="s">
        <v>597</v>
      </c>
      <c r="H18" s="74">
        <v>4</v>
      </c>
      <c r="I18" s="74">
        <f>H18</f>
        <v>4</v>
      </c>
      <c r="J18" s="74"/>
      <c r="K18" s="74" t="s">
        <v>594</v>
      </c>
      <c r="L18" s="74"/>
      <c r="M18" s="36">
        <v>43887</v>
      </c>
      <c r="N18" s="100">
        <v>43903</v>
      </c>
    </row>
    <row r="19" spans="2:14">
      <c r="B19" s="367"/>
      <c r="C19" s="358"/>
      <c r="D19" s="74" t="s">
        <v>593</v>
      </c>
      <c r="E19" s="74" t="s">
        <v>1161</v>
      </c>
      <c r="F19" s="71" t="s">
        <v>1162</v>
      </c>
      <c r="G19" s="74" t="s">
        <v>597</v>
      </c>
      <c r="H19" s="74">
        <v>8</v>
      </c>
      <c r="I19" s="74">
        <f>H19</f>
        <v>8</v>
      </c>
      <c r="J19" s="74"/>
      <c r="K19" s="74" t="s">
        <v>594</v>
      </c>
      <c r="L19" s="74"/>
      <c r="M19" s="36">
        <v>43887</v>
      </c>
      <c r="N19" s="100">
        <v>43903</v>
      </c>
    </row>
    <row r="20" spans="2:14">
      <c r="B20" s="367"/>
      <c r="C20" s="358"/>
      <c r="D20" s="74"/>
      <c r="E20" s="74"/>
      <c r="F20" s="71"/>
      <c r="G20" s="74"/>
      <c r="H20" s="74"/>
      <c r="I20" s="74"/>
      <c r="J20" s="74"/>
      <c r="K20" s="74"/>
      <c r="L20" s="74"/>
      <c r="M20" s="36"/>
      <c r="N20" s="100"/>
    </row>
    <row r="21" spans="2:14" ht="16.5" customHeight="1">
      <c r="B21" s="367"/>
      <c r="C21" s="364" t="s">
        <v>770</v>
      </c>
      <c r="D21" s="74" t="s">
        <v>623</v>
      </c>
      <c r="E21" s="74" t="s">
        <v>1163</v>
      </c>
      <c r="F21" s="41" t="s">
        <v>70</v>
      </c>
      <c r="G21" s="74"/>
      <c r="H21" s="74">
        <v>8</v>
      </c>
      <c r="I21" s="74">
        <f t="shared" si="0"/>
        <v>8</v>
      </c>
      <c r="J21" s="74"/>
      <c r="K21" s="74" t="s">
        <v>594</v>
      </c>
      <c r="L21" s="37" t="s">
        <v>619</v>
      </c>
      <c r="M21" s="36">
        <v>43889</v>
      </c>
      <c r="N21" s="100">
        <v>43902</v>
      </c>
    </row>
    <row r="22" spans="2:14">
      <c r="B22" s="367"/>
      <c r="C22" s="364"/>
      <c r="D22" s="74" t="s">
        <v>623</v>
      </c>
      <c r="E22" s="74" t="s">
        <v>1164</v>
      </c>
      <c r="F22" s="71" t="s">
        <v>70</v>
      </c>
      <c r="G22" s="74"/>
      <c r="H22" s="74">
        <v>8</v>
      </c>
      <c r="I22" s="74">
        <f t="shared" si="0"/>
        <v>8</v>
      </c>
      <c r="J22" s="74"/>
      <c r="K22" s="74" t="s">
        <v>594</v>
      </c>
      <c r="L22" s="37" t="s">
        <v>619</v>
      </c>
      <c r="M22" s="36">
        <v>43889</v>
      </c>
      <c r="N22" s="100">
        <v>43902</v>
      </c>
    </row>
    <row r="23" spans="2:14">
      <c r="B23" s="367"/>
      <c r="C23" s="364"/>
      <c r="D23" s="74" t="s">
        <v>623</v>
      </c>
      <c r="E23" s="74" t="s">
        <v>1165</v>
      </c>
      <c r="F23" s="71" t="s">
        <v>71</v>
      </c>
      <c r="G23" s="74"/>
      <c r="H23" s="74">
        <v>8</v>
      </c>
      <c r="I23" s="74">
        <f t="shared" si="0"/>
        <v>8</v>
      </c>
      <c r="J23" s="74"/>
      <c r="K23" s="74" t="s">
        <v>594</v>
      </c>
      <c r="L23" s="37" t="s">
        <v>619</v>
      </c>
      <c r="M23" s="36">
        <v>43889</v>
      </c>
      <c r="N23" s="100">
        <v>43902</v>
      </c>
    </row>
    <row r="24" spans="2:14">
      <c r="B24" s="367"/>
      <c r="C24" s="364"/>
      <c r="D24" s="74" t="s">
        <v>623</v>
      </c>
      <c r="E24" s="74" t="s">
        <v>1166</v>
      </c>
      <c r="F24" s="71" t="s">
        <v>1167</v>
      </c>
      <c r="G24" s="74"/>
      <c r="H24" s="74">
        <v>32</v>
      </c>
      <c r="I24" s="74">
        <f t="shared" si="0"/>
        <v>32</v>
      </c>
      <c r="J24" s="74"/>
      <c r="K24" s="74" t="s">
        <v>594</v>
      </c>
      <c r="L24" s="74"/>
      <c r="M24" s="36">
        <v>43889</v>
      </c>
      <c r="N24" s="100">
        <v>43902</v>
      </c>
    </row>
    <row r="25" spans="2:14">
      <c r="B25" s="367"/>
      <c r="C25" s="364"/>
      <c r="D25" s="74" t="s">
        <v>623</v>
      </c>
      <c r="E25" s="74" t="s">
        <v>1168</v>
      </c>
      <c r="F25" s="71" t="s">
        <v>71</v>
      </c>
      <c r="G25" s="74"/>
      <c r="H25" s="74">
        <v>8</v>
      </c>
      <c r="I25" s="74">
        <f t="shared" si="0"/>
        <v>8</v>
      </c>
      <c r="J25" s="74"/>
      <c r="K25" s="74" t="s">
        <v>594</v>
      </c>
      <c r="L25" s="37" t="s">
        <v>619</v>
      </c>
      <c r="M25" s="36">
        <v>43889</v>
      </c>
      <c r="N25" s="100">
        <v>43902</v>
      </c>
    </row>
    <row r="26" spans="2:14">
      <c r="B26" s="367"/>
      <c r="C26" s="364"/>
      <c r="D26" s="74" t="s">
        <v>623</v>
      </c>
      <c r="E26" s="74" t="s">
        <v>1169</v>
      </c>
      <c r="F26" s="71" t="s">
        <v>72</v>
      </c>
      <c r="G26" s="74"/>
      <c r="H26" s="74">
        <v>4</v>
      </c>
      <c r="I26" s="74">
        <f t="shared" si="0"/>
        <v>4</v>
      </c>
      <c r="J26" s="74"/>
      <c r="K26" s="74" t="s">
        <v>594</v>
      </c>
      <c r="L26" s="37" t="s">
        <v>619</v>
      </c>
      <c r="M26" s="36">
        <v>43889</v>
      </c>
      <c r="N26" s="100">
        <v>43902</v>
      </c>
    </row>
    <row r="27" spans="2:14">
      <c r="B27" s="367"/>
      <c r="C27" s="364"/>
      <c r="D27" s="74" t="s">
        <v>623</v>
      </c>
      <c r="E27" s="74" t="s">
        <v>1170</v>
      </c>
      <c r="F27" s="71" t="s">
        <v>73</v>
      </c>
      <c r="G27" s="74"/>
      <c r="H27" s="74">
        <v>4</v>
      </c>
      <c r="I27" s="74">
        <f t="shared" si="0"/>
        <v>4</v>
      </c>
      <c r="J27" s="74"/>
      <c r="K27" s="74" t="s">
        <v>594</v>
      </c>
      <c r="L27" s="37" t="s">
        <v>619</v>
      </c>
      <c r="M27" s="36">
        <v>43889</v>
      </c>
      <c r="N27" s="100">
        <v>43902</v>
      </c>
    </row>
    <row r="28" spans="2:14">
      <c r="B28" s="367"/>
      <c r="C28" s="364"/>
      <c r="D28" s="74" t="s">
        <v>623</v>
      </c>
      <c r="E28" s="74" t="s">
        <v>1171</v>
      </c>
      <c r="F28" s="71" t="s">
        <v>74</v>
      </c>
      <c r="G28" s="74"/>
      <c r="H28" s="74">
        <v>8</v>
      </c>
      <c r="I28" s="74">
        <f t="shared" si="0"/>
        <v>8</v>
      </c>
      <c r="J28" s="74"/>
      <c r="K28" s="74" t="s">
        <v>594</v>
      </c>
      <c r="L28" s="37" t="s">
        <v>619</v>
      </c>
      <c r="M28" s="36">
        <v>43889</v>
      </c>
      <c r="N28" s="100">
        <v>43902</v>
      </c>
    </row>
    <row r="29" spans="2:14">
      <c r="B29" s="367"/>
      <c r="C29" s="364"/>
      <c r="D29" s="74" t="s">
        <v>623</v>
      </c>
      <c r="E29" s="74" t="s">
        <v>1172</v>
      </c>
      <c r="F29" s="71" t="s">
        <v>75</v>
      </c>
      <c r="G29" s="74"/>
      <c r="H29" s="74">
        <v>16</v>
      </c>
      <c r="I29" s="74">
        <f t="shared" si="0"/>
        <v>16</v>
      </c>
      <c r="J29" s="74"/>
      <c r="K29" s="74" t="s">
        <v>594</v>
      </c>
      <c r="L29" s="37" t="s">
        <v>619</v>
      </c>
      <c r="M29" s="36">
        <v>43889</v>
      </c>
      <c r="N29" s="100">
        <v>43902</v>
      </c>
    </row>
    <row r="30" spans="2:14">
      <c r="B30" s="367"/>
      <c r="C30" s="364"/>
      <c r="D30" s="74" t="s">
        <v>623</v>
      </c>
      <c r="E30" s="74" t="s">
        <v>1173</v>
      </c>
      <c r="F30" s="71" t="s">
        <v>1174</v>
      </c>
      <c r="G30" s="74"/>
      <c r="H30" s="74">
        <v>32</v>
      </c>
      <c r="I30" s="74">
        <f t="shared" si="0"/>
        <v>32</v>
      </c>
      <c r="J30" s="74"/>
      <c r="K30" s="74" t="s">
        <v>594</v>
      </c>
      <c r="L30" s="74"/>
      <c r="M30" s="36">
        <v>43889</v>
      </c>
      <c r="N30" s="100">
        <v>43902</v>
      </c>
    </row>
    <row r="31" spans="2:14">
      <c r="B31" s="367"/>
      <c r="C31" s="364"/>
      <c r="D31" s="74" t="s">
        <v>623</v>
      </c>
      <c r="E31" s="74" t="s">
        <v>1175</v>
      </c>
      <c r="F31" s="71" t="s">
        <v>1176</v>
      </c>
      <c r="G31" s="74"/>
      <c r="H31" s="74">
        <v>16</v>
      </c>
      <c r="I31" s="74">
        <f t="shared" si="0"/>
        <v>16</v>
      </c>
      <c r="J31" s="74"/>
      <c r="K31" s="74" t="s">
        <v>594</v>
      </c>
      <c r="L31" s="37" t="s">
        <v>619</v>
      </c>
      <c r="M31" s="36">
        <v>43889</v>
      </c>
      <c r="N31" s="100">
        <v>43902</v>
      </c>
    </row>
    <row r="32" spans="2:14">
      <c r="B32" s="367"/>
      <c r="C32" s="364"/>
      <c r="D32" s="74" t="s">
        <v>623</v>
      </c>
      <c r="E32" s="74" t="s">
        <v>1177</v>
      </c>
      <c r="F32" s="71" t="s">
        <v>1178</v>
      </c>
      <c r="G32" s="74"/>
      <c r="H32" s="74">
        <v>16</v>
      </c>
      <c r="I32" s="74">
        <f t="shared" si="0"/>
        <v>16</v>
      </c>
      <c r="J32" s="74"/>
      <c r="K32" s="74" t="s">
        <v>594</v>
      </c>
      <c r="L32" s="37" t="s">
        <v>619</v>
      </c>
      <c r="M32" s="36">
        <v>43889</v>
      </c>
      <c r="N32" s="100">
        <v>43902</v>
      </c>
    </row>
    <row r="33" spans="2:14">
      <c r="B33" s="367"/>
      <c r="C33" s="364"/>
      <c r="D33" s="74" t="s">
        <v>623</v>
      </c>
      <c r="E33" s="74" t="s">
        <v>1179</v>
      </c>
      <c r="F33" s="71" t="s">
        <v>76</v>
      </c>
      <c r="G33" s="74"/>
      <c r="H33" s="74">
        <v>48</v>
      </c>
      <c r="I33" s="74">
        <f t="shared" si="0"/>
        <v>48</v>
      </c>
      <c r="J33" s="74"/>
      <c r="K33" s="74" t="s">
        <v>594</v>
      </c>
      <c r="L33" s="37" t="s">
        <v>619</v>
      </c>
      <c r="M33" s="36">
        <v>43889</v>
      </c>
      <c r="N33" s="100">
        <v>43902</v>
      </c>
    </row>
    <row r="34" spans="2:14">
      <c r="B34" s="367"/>
      <c r="C34" s="364"/>
      <c r="D34" s="74" t="s">
        <v>623</v>
      </c>
      <c r="E34" s="74" t="s">
        <v>1180</v>
      </c>
      <c r="F34" s="71" t="s">
        <v>1181</v>
      </c>
      <c r="G34" s="74"/>
      <c r="H34" s="74">
        <v>8</v>
      </c>
      <c r="I34" s="74">
        <f t="shared" si="0"/>
        <v>8</v>
      </c>
      <c r="J34" s="74"/>
      <c r="K34" s="74" t="s">
        <v>594</v>
      </c>
      <c r="L34" s="74"/>
      <c r="M34" s="36">
        <v>43889</v>
      </c>
      <c r="N34" s="100">
        <v>43902</v>
      </c>
    </row>
    <row r="35" spans="2:14">
      <c r="B35" s="367"/>
      <c r="C35" s="364"/>
      <c r="D35" s="74" t="s">
        <v>623</v>
      </c>
      <c r="E35" s="74" t="s">
        <v>1182</v>
      </c>
      <c r="F35" s="71" t="s">
        <v>1183</v>
      </c>
      <c r="G35" s="74"/>
      <c r="H35" s="74">
        <v>8</v>
      </c>
      <c r="I35" s="74">
        <f t="shared" si="0"/>
        <v>8</v>
      </c>
      <c r="J35" s="74"/>
      <c r="K35" s="74" t="s">
        <v>594</v>
      </c>
      <c r="L35" s="74"/>
      <c r="M35" s="36">
        <v>43889</v>
      </c>
      <c r="N35" s="100">
        <v>43903</v>
      </c>
    </row>
    <row r="36" spans="2:14">
      <c r="B36" s="367"/>
      <c r="C36" s="364"/>
      <c r="D36" s="74" t="s">
        <v>623</v>
      </c>
      <c r="E36" s="74" t="s">
        <v>1184</v>
      </c>
      <c r="F36" s="71" t="s">
        <v>1185</v>
      </c>
      <c r="G36" s="74"/>
      <c r="H36" s="74">
        <v>8</v>
      </c>
      <c r="I36" s="74">
        <f t="shared" si="0"/>
        <v>8</v>
      </c>
      <c r="J36" s="74"/>
      <c r="K36" s="74" t="s">
        <v>594</v>
      </c>
      <c r="L36" s="74"/>
      <c r="M36" s="36">
        <v>43889</v>
      </c>
      <c r="N36" s="100">
        <v>43902</v>
      </c>
    </row>
    <row r="37" spans="2:14">
      <c r="B37" s="367"/>
      <c r="C37" s="364"/>
      <c r="D37" s="74" t="s">
        <v>623</v>
      </c>
      <c r="E37" s="74" t="s">
        <v>1186</v>
      </c>
      <c r="F37" s="71" t="s">
        <v>77</v>
      </c>
      <c r="G37" s="74"/>
      <c r="H37" s="74">
        <v>4</v>
      </c>
      <c r="I37" s="74">
        <f t="shared" si="0"/>
        <v>4</v>
      </c>
      <c r="J37" s="74"/>
      <c r="K37" s="74" t="s">
        <v>594</v>
      </c>
      <c r="L37" s="37" t="s">
        <v>619</v>
      </c>
      <c r="M37" s="36">
        <v>43889</v>
      </c>
      <c r="N37" s="100">
        <v>43902</v>
      </c>
    </row>
    <row r="38" spans="2:14">
      <c r="B38" s="367"/>
      <c r="C38" s="364"/>
      <c r="D38" s="74" t="s">
        <v>623</v>
      </c>
      <c r="E38" s="74" t="s">
        <v>1187</v>
      </c>
      <c r="F38" s="71" t="s">
        <v>78</v>
      </c>
      <c r="G38" s="74"/>
      <c r="H38" s="74">
        <v>4</v>
      </c>
      <c r="I38" s="74">
        <f t="shared" si="0"/>
        <v>4</v>
      </c>
      <c r="J38" s="74"/>
      <c r="K38" s="74" t="s">
        <v>594</v>
      </c>
      <c r="L38" s="37" t="s">
        <v>619</v>
      </c>
      <c r="M38" s="36">
        <v>43889</v>
      </c>
      <c r="N38" s="100">
        <v>43902</v>
      </c>
    </row>
    <row r="39" spans="2:14">
      <c r="B39" s="367"/>
      <c r="C39" s="364"/>
      <c r="D39" s="74" t="s">
        <v>623</v>
      </c>
      <c r="E39" s="74" t="s">
        <v>1188</v>
      </c>
      <c r="F39" s="71" t="s">
        <v>1189</v>
      </c>
      <c r="G39" s="74"/>
      <c r="H39" s="74">
        <v>4</v>
      </c>
      <c r="I39" s="74">
        <f t="shared" si="0"/>
        <v>4</v>
      </c>
      <c r="J39" s="74"/>
      <c r="K39" s="74" t="s">
        <v>594</v>
      </c>
      <c r="L39" s="74"/>
      <c r="M39" s="36">
        <v>43889</v>
      </c>
      <c r="N39" s="100">
        <v>43903</v>
      </c>
    </row>
    <row r="40" spans="2:14">
      <c r="B40" s="367"/>
      <c r="C40" s="364"/>
      <c r="D40" s="74" t="s">
        <v>623</v>
      </c>
      <c r="E40" s="74" t="s">
        <v>1190</v>
      </c>
      <c r="F40" s="71" t="s">
        <v>1191</v>
      </c>
      <c r="G40" s="74"/>
      <c r="H40" s="74">
        <v>16</v>
      </c>
      <c r="I40" s="74">
        <f t="shared" si="0"/>
        <v>16</v>
      </c>
      <c r="J40" s="74"/>
      <c r="K40" s="74" t="s">
        <v>594</v>
      </c>
      <c r="L40" s="37" t="s">
        <v>619</v>
      </c>
      <c r="M40" s="36">
        <v>43889</v>
      </c>
      <c r="N40" s="100">
        <v>43902</v>
      </c>
    </row>
    <row r="41" spans="2:14">
      <c r="B41" s="367"/>
      <c r="C41" s="364"/>
      <c r="D41" s="74" t="s">
        <v>623</v>
      </c>
      <c r="E41" s="74" t="s">
        <v>1192</v>
      </c>
      <c r="F41" s="71" t="s">
        <v>1193</v>
      </c>
      <c r="G41" s="74"/>
      <c r="H41" s="74">
        <v>16</v>
      </c>
      <c r="I41" s="74">
        <f t="shared" si="0"/>
        <v>16</v>
      </c>
      <c r="J41" s="74"/>
      <c r="K41" s="74" t="s">
        <v>594</v>
      </c>
      <c r="L41" s="37" t="s">
        <v>619</v>
      </c>
      <c r="M41" s="36">
        <v>43889</v>
      </c>
      <c r="N41" s="100">
        <v>43902</v>
      </c>
    </row>
    <row r="42" spans="2:14">
      <c r="B42" s="367"/>
      <c r="C42" s="364"/>
      <c r="D42" s="74" t="s">
        <v>623</v>
      </c>
      <c r="E42" s="74" t="s">
        <v>1194</v>
      </c>
      <c r="F42" s="71" t="s">
        <v>79</v>
      </c>
      <c r="G42" s="74"/>
      <c r="H42" s="74">
        <v>4</v>
      </c>
      <c r="I42" s="74">
        <f t="shared" si="0"/>
        <v>4</v>
      </c>
      <c r="J42" s="74"/>
      <c r="K42" s="74" t="s">
        <v>594</v>
      </c>
      <c r="L42" s="37" t="s">
        <v>619</v>
      </c>
      <c r="M42" s="36">
        <v>43889</v>
      </c>
      <c r="N42" s="100">
        <v>43902</v>
      </c>
    </row>
    <row r="43" spans="2:14">
      <c r="B43" s="367"/>
      <c r="C43" s="364"/>
      <c r="D43" s="74"/>
      <c r="E43" s="74"/>
      <c r="F43" s="71"/>
      <c r="G43" s="74"/>
      <c r="H43" s="74"/>
      <c r="I43" s="74"/>
      <c r="J43" s="74"/>
      <c r="K43" s="74"/>
      <c r="L43" s="37"/>
      <c r="M43" s="36"/>
      <c r="N43" s="100"/>
    </row>
    <row r="44" spans="2:14">
      <c r="B44" s="367"/>
      <c r="C44" s="364"/>
      <c r="D44" s="74" t="s">
        <v>593</v>
      </c>
      <c r="E44" s="74" t="s">
        <v>1195</v>
      </c>
      <c r="F44" s="71" t="s">
        <v>1196</v>
      </c>
      <c r="G44" s="74" t="s">
        <v>1197</v>
      </c>
      <c r="H44" s="74">
        <v>4</v>
      </c>
      <c r="I44" s="74">
        <f>H44</f>
        <v>4</v>
      </c>
      <c r="J44" s="74"/>
      <c r="K44" s="74" t="s">
        <v>594</v>
      </c>
      <c r="L44" s="37"/>
      <c r="M44" s="36">
        <v>43887</v>
      </c>
      <c r="N44" s="100">
        <v>43903</v>
      </c>
    </row>
    <row r="45" spans="2:14">
      <c r="B45" s="367"/>
      <c r="C45" s="364"/>
      <c r="D45" s="74" t="s">
        <v>593</v>
      </c>
      <c r="E45" s="74" t="s">
        <v>1198</v>
      </c>
      <c r="F45" s="71" t="s">
        <v>1199</v>
      </c>
      <c r="G45" s="74" t="s">
        <v>1197</v>
      </c>
      <c r="H45" s="74">
        <v>8</v>
      </c>
      <c r="I45" s="74">
        <f t="shared" ref="I45:I56" si="1">H45</f>
        <v>8</v>
      </c>
      <c r="J45" s="74"/>
      <c r="K45" s="74" t="s">
        <v>594</v>
      </c>
      <c r="L45" s="37"/>
      <c r="M45" s="36">
        <v>43887</v>
      </c>
      <c r="N45" s="100">
        <v>43903</v>
      </c>
    </row>
    <row r="46" spans="2:14">
      <c r="B46" s="367"/>
      <c r="C46" s="364"/>
      <c r="D46" s="74" t="s">
        <v>593</v>
      </c>
      <c r="E46" s="74" t="s">
        <v>713</v>
      </c>
      <c r="F46" s="71" t="s">
        <v>1200</v>
      </c>
      <c r="G46" s="74" t="s">
        <v>600</v>
      </c>
      <c r="H46" s="74">
        <v>24</v>
      </c>
      <c r="I46" s="74">
        <f t="shared" si="1"/>
        <v>24</v>
      </c>
      <c r="J46" s="74"/>
      <c r="K46" s="74" t="s">
        <v>594</v>
      </c>
      <c r="L46" s="37"/>
      <c r="M46" s="36">
        <v>43887</v>
      </c>
      <c r="N46" s="100">
        <v>43903</v>
      </c>
    </row>
    <row r="47" spans="2:14">
      <c r="B47" s="367"/>
      <c r="C47" s="364"/>
      <c r="D47" s="74" t="s">
        <v>593</v>
      </c>
      <c r="E47" s="74" t="s">
        <v>738</v>
      </c>
      <c r="F47" s="71" t="s">
        <v>80</v>
      </c>
      <c r="G47" s="74" t="s">
        <v>740</v>
      </c>
      <c r="H47" s="74">
        <v>5</v>
      </c>
      <c r="I47" s="74">
        <f t="shared" si="1"/>
        <v>5</v>
      </c>
      <c r="J47" s="74"/>
      <c r="K47" s="74" t="s">
        <v>594</v>
      </c>
      <c r="L47" s="37"/>
      <c r="M47" s="36">
        <v>43887</v>
      </c>
      <c r="N47" s="100">
        <v>43903</v>
      </c>
    </row>
    <row r="48" spans="2:14">
      <c r="B48" s="367"/>
      <c r="C48" s="364"/>
      <c r="D48" s="74" t="s">
        <v>593</v>
      </c>
      <c r="E48" s="74" t="s">
        <v>730</v>
      </c>
      <c r="F48" s="71" t="s">
        <v>1201</v>
      </c>
      <c r="G48" s="74" t="s">
        <v>719</v>
      </c>
      <c r="H48" s="74">
        <v>8</v>
      </c>
      <c r="I48" s="74">
        <f t="shared" si="1"/>
        <v>8</v>
      </c>
      <c r="J48" s="74"/>
      <c r="K48" s="74" t="s">
        <v>594</v>
      </c>
      <c r="L48" s="37"/>
      <c r="M48" s="36">
        <v>43887</v>
      </c>
      <c r="N48" s="100">
        <v>43906</v>
      </c>
    </row>
    <row r="49" spans="2:14">
      <c r="B49" s="367"/>
      <c r="C49" s="364"/>
      <c r="D49" s="74" t="s">
        <v>593</v>
      </c>
      <c r="E49" s="74" t="s">
        <v>728</v>
      </c>
      <c r="F49" s="71" t="s">
        <v>814</v>
      </c>
      <c r="G49" s="74" t="s">
        <v>719</v>
      </c>
      <c r="H49" s="74">
        <v>56</v>
      </c>
      <c r="I49" s="74">
        <f t="shared" si="1"/>
        <v>56</v>
      </c>
      <c r="J49" s="74"/>
      <c r="K49" s="74" t="s">
        <v>594</v>
      </c>
      <c r="L49" s="37"/>
      <c r="M49" s="36">
        <v>43887</v>
      </c>
      <c r="N49" s="100">
        <v>43906</v>
      </c>
    </row>
    <row r="50" spans="2:14">
      <c r="B50" s="367"/>
      <c r="C50" s="364"/>
      <c r="D50" s="74" t="s">
        <v>593</v>
      </c>
      <c r="E50" s="74" t="s">
        <v>732</v>
      </c>
      <c r="F50" s="71" t="s">
        <v>815</v>
      </c>
      <c r="G50" s="74" t="s">
        <v>719</v>
      </c>
      <c r="H50" s="74">
        <v>56</v>
      </c>
      <c r="I50" s="74">
        <f t="shared" si="1"/>
        <v>56</v>
      </c>
      <c r="J50" s="74"/>
      <c r="K50" s="74" t="s">
        <v>594</v>
      </c>
      <c r="L50" s="37"/>
      <c r="M50" s="36">
        <v>43887</v>
      </c>
      <c r="N50" s="100">
        <v>43906</v>
      </c>
    </row>
    <row r="51" spans="2:14">
      <c r="B51" s="367"/>
      <c r="C51" s="364"/>
      <c r="D51" s="74" t="s">
        <v>593</v>
      </c>
      <c r="E51" s="74" t="s">
        <v>1202</v>
      </c>
      <c r="F51" s="71" t="s">
        <v>727</v>
      </c>
      <c r="G51" s="74" t="s">
        <v>719</v>
      </c>
      <c r="H51" s="74">
        <v>16</v>
      </c>
      <c r="I51" s="74">
        <f t="shared" si="1"/>
        <v>16</v>
      </c>
      <c r="J51" s="74"/>
      <c r="K51" s="74" t="s">
        <v>594</v>
      </c>
      <c r="L51" s="37"/>
      <c r="M51" s="36">
        <v>43887</v>
      </c>
      <c r="N51" s="100">
        <v>43906</v>
      </c>
    </row>
    <row r="52" spans="2:14">
      <c r="B52" s="367"/>
      <c r="C52" s="364"/>
      <c r="D52" s="74" t="s">
        <v>593</v>
      </c>
      <c r="E52" s="37" t="s">
        <v>717</v>
      </c>
      <c r="F52" s="42" t="s">
        <v>718</v>
      </c>
      <c r="G52" s="37" t="s">
        <v>1203</v>
      </c>
      <c r="H52" s="37">
        <v>4</v>
      </c>
      <c r="I52" s="37">
        <f t="shared" si="1"/>
        <v>4</v>
      </c>
      <c r="J52" s="37"/>
      <c r="K52" s="37" t="s">
        <v>594</v>
      </c>
      <c r="L52" s="37"/>
      <c r="M52" s="36">
        <v>43887</v>
      </c>
      <c r="N52" s="100">
        <v>43906</v>
      </c>
    </row>
    <row r="53" spans="2:14">
      <c r="B53" s="367"/>
      <c r="C53" s="364"/>
      <c r="D53" s="74" t="s">
        <v>593</v>
      </c>
      <c r="E53" s="37" t="s">
        <v>720</v>
      </c>
      <c r="F53" s="42" t="s">
        <v>721</v>
      </c>
      <c r="G53" s="37" t="s">
        <v>1203</v>
      </c>
      <c r="H53" s="37">
        <v>8</v>
      </c>
      <c r="I53" s="37">
        <f t="shared" si="1"/>
        <v>8</v>
      </c>
      <c r="J53" s="37"/>
      <c r="K53" s="37" t="s">
        <v>594</v>
      </c>
      <c r="L53" s="37"/>
      <c r="M53" s="36">
        <v>43887</v>
      </c>
      <c r="N53" s="100">
        <v>43906</v>
      </c>
    </row>
    <row r="54" spans="2:14">
      <c r="B54" s="367"/>
      <c r="C54" s="364"/>
      <c r="D54" s="74" t="s">
        <v>593</v>
      </c>
      <c r="E54" s="37" t="s">
        <v>722</v>
      </c>
      <c r="F54" s="42" t="s">
        <v>723</v>
      </c>
      <c r="G54" s="37" t="s">
        <v>1203</v>
      </c>
      <c r="H54" s="37">
        <v>4</v>
      </c>
      <c r="I54" s="37">
        <f t="shared" si="1"/>
        <v>4</v>
      </c>
      <c r="J54" s="37"/>
      <c r="K54" s="37" t="s">
        <v>594</v>
      </c>
      <c r="L54" s="37"/>
      <c r="M54" s="36">
        <v>43887</v>
      </c>
      <c r="N54" s="100">
        <v>43906</v>
      </c>
    </row>
    <row r="55" spans="2:14">
      <c r="B55" s="367"/>
      <c r="C55" s="364"/>
      <c r="D55" s="74" t="s">
        <v>593</v>
      </c>
      <c r="E55" s="37" t="s">
        <v>724</v>
      </c>
      <c r="F55" s="42" t="s">
        <v>725</v>
      </c>
      <c r="G55" s="37" t="s">
        <v>1203</v>
      </c>
      <c r="H55" s="37">
        <v>4</v>
      </c>
      <c r="I55" s="37">
        <f t="shared" si="1"/>
        <v>4</v>
      </c>
      <c r="J55" s="37"/>
      <c r="K55" s="37" t="s">
        <v>594</v>
      </c>
      <c r="L55" s="37"/>
      <c r="M55" s="36">
        <v>43887</v>
      </c>
      <c r="N55" s="100">
        <v>43906</v>
      </c>
    </row>
    <row r="56" spans="2:14">
      <c r="B56" s="367"/>
      <c r="C56" s="364"/>
      <c r="D56" s="74" t="s">
        <v>593</v>
      </c>
      <c r="E56" s="74" t="s">
        <v>756</v>
      </c>
      <c r="F56" s="71" t="s">
        <v>757</v>
      </c>
      <c r="G56" s="37" t="s">
        <v>1203</v>
      </c>
      <c r="H56" s="74">
        <v>1</v>
      </c>
      <c r="I56" s="74">
        <f t="shared" si="1"/>
        <v>1</v>
      </c>
      <c r="J56" s="74"/>
      <c r="K56" s="37" t="s">
        <v>594</v>
      </c>
      <c r="L56" s="37"/>
      <c r="M56" s="36">
        <v>43887</v>
      </c>
      <c r="N56" s="100">
        <v>43906</v>
      </c>
    </row>
    <row r="57" spans="2:14">
      <c r="B57" s="367"/>
      <c r="C57" s="364"/>
      <c r="D57" s="74"/>
      <c r="E57" s="74"/>
      <c r="F57" s="71"/>
      <c r="G57" s="74"/>
      <c r="H57" s="74"/>
      <c r="I57" s="74"/>
      <c r="J57" s="74"/>
      <c r="K57" s="74"/>
      <c r="L57" s="37"/>
      <c r="M57" s="36"/>
      <c r="N57" s="100"/>
    </row>
    <row r="58" spans="2:14" ht="16.5" customHeight="1">
      <c r="B58" s="367"/>
      <c r="C58" s="364" t="s">
        <v>771</v>
      </c>
      <c r="D58" s="120" t="s">
        <v>623</v>
      </c>
      <c r="E58" s="120"/>
      <c r="F58" s="121" t="s">
        <v>1204</v>
      </c>
      <c r="G58" s="120"/>
      <c r="H58" s="120">
        <v>1</v>
      </c>
      <c r="I58" s="120">
        <f t="shared" si="0"/>
        <v>1</v>
      </c>
      <c r="J58" s="120"/>
      <c r="K58" s="120" t="s">
        <v>594</v>
      </c>
      <c r="L58" s="120" t="s">
        <v>1205</v>
      </c>
      <c r="M58" s="36">
        <v>43889</v>
      </c>
      <c r="N58" s="100">
        <v>43903</v>
      </c>
    </row>
    <row r="59" spans="2:14">
      <c r="B59" s="367"/>
      <c r="C59" s="358"/>
      <c r="D59" s="120" t="s">
        <v>623</v>
      </c>
      <c r="E59" s="120"/>
      <c r="F59" s="121" t="s">
        <v>1206</v>
      </c>
      <c r="G59" s="120"/>
      <c r="H59" s="120">
        <v>1</v>
      </c>
      <c r="I59" s="120">
        <f t="shared" si="0"/>
        <v>1</v>
      </c>
      <c r="J59" s="120"/>
      <c r="K59" s="120" t="s">
        <v>594</v>
      </c>
      <c r="L59" s="120" t="s">
        <v>1205</v>
      </c>
      <c r="M59" s="36">
        <v>43889</v>
      </c>
      <c r="N59" s="100">
        <v>43903</v>
      </c>
    </row>
    <row r="60" spans="2:14">
      <c r="B60" s="367"/>
      <c r="C60" s="358"/>
      <c r="D60" s="74" t="s">
        <v>623</v>
      </c>
      <c r="E60" s="74" t="s">
        <v>1207</v>
      </c>
      <c r="F60" s="71" t="s">
        <v>1208</v>
      </c>
      <c r="G60" s="74"/>
      <c r="H60" s="74">
        <v>1</v>
      </c>
      <c r="I60" s="74">
        <f t="shared" si="0"/>
        <v>1</v>
      </c>
      <c r="J60" s="74"/>
      <c r="K60" s="74" t="s">
        <v>594</v>
      </c>
      <c r="L60" s="74"/>
      <c r="M60" s="36">
        <v>43889</v>
      </c>
      <c r="N60" s="100">
        <v>43903</v>
      </c>
    </row>
    <row r="61" spans="2:14">
      <c r="B61" s="367"/>
      <c r="C61" s="358"/>
      <c r="D61" s="74" t="s">
        <v>623</v>
      </c>
      <c r="E61" s="74" t="s">
        <v>1209</v>
      </c>
      <c r="F61" s="71" t="s">
        <v>1210</v>
      </c>
      <c r="G61" s="74"/>
      <c r="H61" s="74">
        <v>1</v>
      </c>
      <c r="I61" s="74">
        <f t="shared" si="0"/>
        <v>1</v>
      </c>
      <c r="J61" s="74"/>
      <c r="K61" s="74" t="s">
        <v>594</v>
      </c>
      <c r="L61" s="74"/>
      <c r="M61" s="36">
        <v>43889</v>
      </c>
      <c r="N61" s="100">
        <v>43903</v>
      </c>
    </row>
    <row r="62" spans="2:14">
      <c r="B62" s="367"/>
      <c r="C62" s="358"/>
      <c r="D62" s="74"/>
      <c r="E62" s="74"/>
      <c r="F62" s="71"/>
      <c r="G62" s="74"/>
      <c r="H62" s="74"/>
      <c r="I62" s="74"/>
      <c r="J62" s="74"/>
      <c r="K62" s="74"/>
      <c r="L62" s="74"/>
      <c r="M62" s="36"/>
      <c r="N62" s="100"/>
    </row>
    <row r="63" spans="2:14">
      <c r="B63" s="367"/>
      <c r="C63" s="358"/>
      <c r="D63" s="74" t="s">
        <v>593</v>
      </c>
      <c r="E63" s="74" t="s">
        <v>1211</v>
      </c>
      <c r="F63" s="71" t="s">
        <v>1212</v>
      </c>
      <c r="G63" s="74" t="s">
        <v>1197</v>
      </c>
      <c r="H63" s="74">
        <v>1</v>
      </c>
      <c r="I63" s="74">
        <f>H63</f>
        <v>1</v>
      </c>
      <c r="J63" s="74"/>
      <c r="K63" s="74" t="s">
        <v>594</v>
      </c>
      <c r="L63" s="74"/>
      <c r="M63" s="36">
        <v>43887</v>
      </c>
      <c r="N63" s="100">
        <v>43903</v>
      </c>
    </row>
    <row r="64" spans="2:14">
      <c r="B64" s="367"/>
      <c r="C64" s="358"/>
      <c r="D64" s="74" t="s">
        <v>593</v>
      </c>
      <c r="E64" s="74" t="s">
        <v>912</v>
      </c>
      <c r="F64" s="71" t="s">
        <v>1213</v>
      </c>
      <c r="G64" s="74" t="s">
        <v>1197</v>
      </c>
      <c r="H64" s="74">
        <v>1</v>
      </c>
      <c r="I64" s="74">
        <f t="shared" ref="I64:I74" si="2">H64</f>
        <v>1</v>
      </c>
      <c r="J64" s="74"/>
      <c r="K64" s="74" t="s">
        <v>594</v>
      </c>
      <c r="L64" s="74"/>
      <c r="M64" s="36">
        <v>43887</v>
      </c>
      <c r="N64" s="100">
        <v>43903</v>
      </c>
    </row>
    <row r="65" spans="2:14">
      <c r="B65" s="367"/>
      <c r="C65" s="358"/>
      <c r="D65" s="74" t="s">
        <v>593</v>
      </c>
      <c r="E65" s="74" t="s">
        <v>912</v>
      </c>
      <c r="F65" s="71" t="s">
        <v>1214</v>
      </c>
      <c r="G65" s="74" t="s">
        <v>1197</v>
      </c>
      <c r="H65" s="74">
        <v>4</v>
      </c>
      <c r="I65" s="74">
        <f t="shared" si="2"/>
        <v>4</v>
      </c>
      <c r="J65" s="74"/>
      <c r="K65" s="74" t="s">
        <v>594</v>
      </c>
      <c r="L65" s="74"/>
      <c r="M65" s="36">
        <v>43887</v>
      </c>
      <c r="N65" s="100">
        <v>43903</v>
      </c>
    </row>
    <row r="66" spans="2:14">
      <c r="B66" s="367"/>
      <c r="C66" s="358"/>
      <c r="D66" s="74" t="s">
        <v>593</v>
      </c>
      <c r="E66" s="74" t="s">
        <v>915</v>
      </c>
      <c r="F66" s="71" t="s">
        <v>1215</v>
      </c>
      <c r="G66" s="74" t="s">
        <v>1197</v>
      </c>
      <c r="H66" s="74">
        <v>1</v>
      </c>
      <c r="I66" s="74">
        <f t="shared" si="2"/>
        <v>1</v>
      </c>
      <c r="J66" s="74"/>
      <c r="K66" s="74" t="s">
        <v>594</v>
      </c>
      <c r="L66" s="74"/>
      <c r="M66" s="36">
        <v>43887</v>
      </c>
      <c r="N66" s="100">
        <v>43903</v>
      </c>
    </row>
    <row r="67" spans="2:14">
      <c r="B67" s="367"/>
      <c r="C67" s="358"/>
      <c r="D67" s="74" t="s">
        <v>593</v>
      </c>
      <c r="E67" s="74" t="s">
        <v>904</v>
      </c>
      <c r="F67" s="71" t="s">
        <v>1216</v>
      </c>
      <c r="G67" s="74" t="s">
        <v>1197</v>
      </c>
      <c r="H67" s="74">
        <v>3</v>
      </c>
      <c r="I67" s="74">
        <f t="shared" si="2"/>
        <v>3</v>
      </c>
      <c r="J67" s="74"/>
      <c r="K67" s="74" t="s">
        <v>594</v>
      </c>
      <c r="L67" s="74"/>
      <c r="M67" s="36">
        <v>43887</v>
      </c>
      <c r="N67" s="100">
        <v>43903</v>
      </c>
    </row>
    <row r="68" spans="2:14">
      <c r="B68" s="367"/>
      <c r="C68" s="358"/>
      <c r="D68" s="74" t="s">
        <v>593</v>
      </c>
      <c r="E68" s="74" t="s">
        <v>906</v>
      </c>
      <c r="F68" s="71" t="s">
        <v>1217</v>
      </c>
      <c r="G68" s="74" t="s">
        <v>1197</v>
      </c>
      <c r="H68" s="74">
        <v>34</v>
      </c>
      <c r="I68" s="74">
        <f t="shared" si="2"/>
        <v>34</v>
      </c>
      <c r="J68" s="74"/>
      <c r="K68" s="74" t="s">
        <v>594</v>
      </c>
      <c r="L68" s="74"/>
      <c r="M68" s="36">
        <v>43887</v>
      </c>
      <c r="N68" s="100">
        <v>43903</v>
      </c>
    </row>
    <row r="69" spans="2:14">
      <c r="B69" s="367"/>
      <c r="C69" s="358"/>
      <c r="D69" s="74" t="s">
        <v>593</v>
      </c>
      <c r="E69" s="74" t="s">
        <v>908</v>
      </c>
      <c r="F69" s="71" t="s">
        <v>1218</v>
      </c>
      <c r="G69" s="74" t="s">
        <v>1197</v>
      </c>
      <c r="H69" s="74">
        <v>2</v>
      </c>
      <c r="I69" s="74">
        <f t="shared" si="2"/>
        <v>2</v>
      </c>
      <c r="J69" s="74"/>
      <c r="K69" s="74" t="s">
        <v>594</v>
      </c>
      <c r="L69" s="74"/>
      <c r="M69" s="36">
        <v>43887</v>
      </c>
      <c r="N69" s="100">
        <v>43903</v>
      </c>
    </row>
    <row r="70" spans="2:14">
      <c r="B70" s="367"/>
      <c r="C70" s="358"/>
      <c r="D70" s="74" t="s">
        <v>593</v>
      </c>
      <c r="E70" s="74" t="s">
        <v>1219</v>
      </c>
      <c r="F70" s="71" t="s">
        <v>1220</v>
      </c>
      <c r="G70" s="74" t="s">
        <v>1197</v>
      </c>
      <c r="H70" s="74">
        <v>1</v>
      </c>
      <c r="I70" s="74">
        <f t="shared" si="2"/>
        <v>1</v>
      </c>
      <c r="J70" s="74"/>
      <c r="K70" s="74" t="s">
        <v>594</v>
      </c>
      <c r="L70" s="74"/>
      <c r="M70" s="36">
        <v>43887</v>
      </c>
      <c r="N70" s="100">
        <v>43903</v>
      </c>
    </row>
    <row r="71" spans="2:14">
      <c r="B71" s="367"/>
      <c r="C71" s="358"/>
      <c r="D71" s="74" t="s">
        <v>593</v>
      </c>
      <c r="E71" s="74" t="s">
        <v>1219</v>
      </c>
      <c r="F71" s="71" t="s">
        <v>1221</v>
      </c>
      <c r="G71" s="74" t="s">
        <v>1197</v>
      </c>
      <c r="H71" s="74">
        <v>1</v>
      </c>
      <c r="I71" s="74">
        <f t="shared" si="2"/>
        <v>1</v>
      </c>
      <c r="J71" s="74"/>
      <c r="K71" s="74" t="s">
        <v>594</v>
      </c>
      <c r="L71" s="74"/>
      <c r="M71" s="36">
        <v>43887</v>
      </c>
      <c r="N71" s="100">
        <v>43903</v>
      </c>
    </row>
    <row r="72" spans="2:14" ht="16.5" customHeight="1">
      <c r="B72" s="367"/>
      <c r="C72" s="358"/>
      <c r="D72" s="74" t="s">
        <v>593</v>
      </c>
      <c r="E72" s="74" t="s">
        <v>1219</v>
      </c>
      <c r="F72" s="71" t="s">
        <v>1222</v>
      </c>
      <c r="G72" s="74" t="s">
        <v>1197</v>
      </c>
      <c r="H72" s="74">
        <v>1</v>
      </c>
      <c r="I72" s="74">
        <f t="shared" si="2"/>
        <v>1</v>
      </c>
      <c r="J72" s="74"/>
      <c r="K72" s="74" t="s">
        <v>594</v>
      </c>
      <c r="L72" s="74"/>
      <c r="M72" s="36">
        <v>43887</v>
      </c>
      <c r="N72" s="100">
        <v>43903</v>
      </c>
    </row>
    <row r="73" spans="2:14">
      <c r="B73" s="367"/>
      <c r="C73" s="358"/>
      <c r="D73" s="74" t="s">
        <v>593</v>
      </c>
      <c r="E73" s="74" t="s">
        <v>1219</v>
      </c>
      <c r="F73" s="71" t="s">
        <v>1223</v>
      </c>
      <c r="G73" s="74" t="s">
        <v>1197</v>
      </c>
      <c r="H73" s="74">
        <v>2</v>
      </c>
      <c r="I73" s="74">
        <f t="shared" si="2"/>
        <v>2</v>
      </c>
      <c r="J73" s="74"/>
      <c r="K73" s="74" t="s">
        <v>594</v>
      </c>
      <c r="L73" s="74"/>
      <c r="M73" s="36">
        <v>43887</v>
      </c>
      <c r="N73" s="100">
        <v>43903</v>
      </c>
    </row>
    <row r="74" spans="2:14">
      <c r="B74" s="367"/>
      <c r="C74" s="358"/>
      <c r="D74" s="74" t="s">
        <v>593</v>
      </c>
      <c r="E74" s="74" t="s">
        <v>1219</v>
      </c>
      <c r="F74" s="71" t="s">
        <v>1224</v>
      </c>
      <c r="G74" s="74" t="s">
        <v>1197</v>
      </c>
      <c r="H74" s="74">
        <v>1</v>
      </c>
      <c r="I74" s="74">
        <f t="shared" si="2"/>
        <v>1</v>
      </c>
      <c r="J74" s="74"/>
      <c r="K74" s="74" t="s">
        <v>594</v>
      </c>
      <c r="L74" s="74"/>
      <c r="M74" s="36">
        <v>43887</v>
      </c>
      <c r="N74" s="100">
        <v>43903</v>
      </c>
    </row>
    <row r="75" spans="2:14">
      <c r="B75" s="367"/>
      <c r="C75" s="358"/>
      <c r="D75" s="74"/>
      <c r="E75" s="74"/>
      <c r="F75" s="71"/>
      <c r="G75" s="74"/>
      <c r="H75" s="74"/>
      <c r="I75" s="74"/>
      <c r="J75" s="74"/>
      <c r="K75" s="74"/>
      <c r="L75" s="74"/>
      <c r="M75" s="36"/>
      <c r="N75" s="100"/>
    </row>
    <row r="76" spans="2:14" ht="16.5" customHeight="1">
      <c r="B76" s="367"/>
      <c r="C76" s="364" t="s">
        <v>772</v>
      </c>
      <c r="D76" s="120" t="s">
        <v>623</v>
      </c>
      <c r="E76" s="120" t="s">
        <v>1225</v>
      </c>
      <c r="F76" s="121" t="s">
        <v>1226</v>
      </c>
      <c r="G76" s="120"/>
      <c r="H76" s="120">
        <v>1</v>
      </c>
      <c r="I76" s="120">
        <f t="shared" si="0"/>
        <v>1</v>
      </c>
      <c r="J76" s="120"/>
      <c r="K76" s="120" t="s">
        <v>594</v>
      </c>
      <c r="L76" s="120" t="s">
        <v>619</v>
      </c>
      <c r="M76" s="36">
        <v>43889</v>
      </c>
      <c r="N76" s="100">
        <v>43902</v>
      </c>
    </row>
    <row r="77" spans="2:14">
      <c r="B77" s="367"/>
      <c r="C77" s="358"/>
      <c r="D77" s="120" t="s">
        <v>623</v>
      </c>
      <c r="E77" s="120"/>
      <c r="F77" s="121" t="s">
        <v>1227</v>
      </c>
      <c r="G77" s="120"/>
      <c r="H77" s="120">
        <v>1</v>
      </c>
      <c r="I77" s="120">
        <f t="shared" si="0"/>
        <v>1</v>
      </c>
      <c r="J77" s="120"/>
      <c r="K77" s="120" t="s">
        <v>594</v>
      </c>
      <c r="L77" s="120" t="s">
        <v>619</v>
      </c>
      <c r="M77" s="36">
        <v>43889</v>
      </c>
      <c r="N77" s="100">
        <v>43902</v>
      </c>
    </row>
    <row r="78" spans="2:14">
      <c r="B78" s="367"/>
      <c r="C78" s="358"/>
      <c r="D78" s="120" t="s">
        <v>623</v>
      </c>
      <c r="E78" s="120"/>
      <c r="F78" s="121" t="s">
        <v>1228</v>
      </c>
      <c r="G78" s="120"/>
      <c r="H78" s="120">
        <v>2</v>
      </c>
      <c r="I78" s="120">
        <f t="shared" si="0"/>
        <v>2</v>
      </c>
      <c r="J78" s="120"/>
      <c r="K78" s="120" t="s">
        <v>594</v>
      </c>
      <c r="L78" s="120" t="s">
        <v>619</v>
      </c>
      <c r="M78" s="36">
        <v>43889</v>
      </c>
      <c r="N78" s="100">
        <v>43902</v>
      </c>
    </row>
    <row r="79" spans="2:14">
      <c r="B79" s="367"/>
      <c r="C79" s="358"/>
      <c r="D79" s="130" t="s">
        <v>623</v>
      </c>
      <c r="E79" s="130" t="s">
        <v>1229</v>
      </c>
      <c r="F79" s="131" t="s">
        <v>1230</v>
      </c>
      <c r="G79" s="130"/>
      <c r="H79" s="130">
        <v>1</v>
      </c>
      <c r="I79" s="130">
        <f t="shared" si="0"/>
        <v>1</v>
      </c>
      <c r="J79" s="130"/>
      <c r="K79" s="130" t="s">
        <v>594</v>
      </c>
      <c r="L79" s="130" t="s">
        <v>619</v>
      </c>
      <c r="M79" s="36">
        <v>43889</v>
      </c>
      <c r="N79" s="100">
        <v>43902</v>
      </c>
    </row>
    <row r="80" spans="2:14">
      <c r="B80" s="367"/>
      <c r="C80" s="358"/>
      <c r="D80" s="37"/>
      <c r="E80" s="37"/>
      <c r="F80" s="42"/>
      <c r="G80" s="37"/>
      <c r="H80" s="37"/>
      <c r="I80" s="37"/>
      <c r="J80" s="37"/>
      <c r="K80" s="37"/>
      <c r="L80" s="37"/>
      <c r="M80" s="35"/>
      <c r="N80" s="99"/>
    </row>
    <row r="81" spans="2:14">
      <c r="B81" s="367"/>
      <c r="C81" s="358"/>
      <c r="D81" s="74" t="s">
        <v>593</v>
      </c>
      <c r="E81" s="74" t="s">
        <v>742</v>
      </c>
      <c r="F81" s="40" t="s">
        <v>743</v>
      </c>
      <c r="G81" s="74" t="s">
        <v>81</v>
      </c>
      <c r="H81" s="74">
        <v>1</v>
      </c>
      <c r="I81" s="74">
        <f>H81</f>
        <v>1</v>
      </c>
      <c r="J81" s="74"/>
      <c r="K81" s="74" t="s">
        <v>594</v>
      </c>
      <c r="L81" s="37"/>
      <c r="M81" s="36">
        <v>43887</v>
      </c>
      <c r="N81" s="100">
        <v>43903</v>
      </c>
    </row>
    <row r="82" spans="2:14">
      <c r="B82" s="367"/>
      <c r="C82" s="358"/>
      <c r="D82" s="74" t="s">
        <v>593</v>
      </c>
      <c r="E82" s="74" t="s">
        <v>745</v>
      </c>
      <c r="F82" s="40" t="s">
        <v>746</v>
      </c>
      <c r="G82" s="74" t="s">
        <v>747</v>
      </c>
      <c r="H82" s="74">
        <v>1</v>
      </c>
      <c r="I82" s="74">
        <f t="shared" ref="I82:I94" si="3">H82</f>
        <v>1</v>
      </c>
      <c r="J82" s="74"/>
      <c r="K82" s="74" t="s">
        <v>594</v>
      </c>
      <c r="L82" s="37"/>
      <c r="M82" s="36">
        <v>43887</v>
      </c>
      <c r="N82" s="100">
        <v>43903</v>
      </c>
    </row>
    <row r="83" spans="2:14">
      <c r="B83" s="367"/>
      <c r="C83" s="358"/>
      <c r="D83" s="74" t="s">
        <v>593</v>
      </c>
      <c r="E83" s="74" t="s">
        <v>611</v>
      </c>
      <c r="F83" s="40" t="s">
        <v>612</v>
      </c>
      <c r="G83" s="74" t="s">
        <v>600</v>
      </c>
      <c r="H83" s="74">
        <v>1</v>
      </c>
      <c r="I83" s="74">
        <f t="shared" si="3"/>
        <v>1</v>
      </c>
      <c r="J83" s="74"/>
      <c r="K83" s="74" t="s">
        <v>594</v>
      </c>
      <c r="L83" s="37"/>
      <c r="M83" s="36">
        <v>43887</v>
      </c>
      <c r="N83" s="100">
        <v>43903</v>
      </c>
    </row>
    <row r="84" spans="2:14">
      <c r="B84" s="367"/>
      <c r="C84" s="358"/>
      <c r="D84" s="74" t="s">
        <v>593</v>
      </c>
      <c r="E84" s="74" t="s">
        <v>748</v>
      </c>
      <c r="F84" s="40" t="s">
        <v>1231</v>
      </c>
      <c r="G84" s="74" t="s">
        <v>750</v>
      </c>
      <c r="H84" s="74">
        <v>1</v>
      </c>
      <c r="I84" s="74">
        <f t="shared" si="3"/>
        <v>1</v>
      </c>
      <c r="J84" s="74"/>
      <c r="K84" s="74" t="s">
        <v>594</v>
      </c>
      <c r="L84" s="37"/>
      <c r="M84" s="36">
        <v>43887</v>
      </c>
      <c r="N84" s="100">
        <v>43903</v>
      </c>
    </row>
    <row r="85" spans="2:14">
      <c r="B85" s="367"/>
      <c r="C85" s="358"/>
      <c r="D85" s="74" t="s">
        <v>593</v>
      </c>
      <c r="E85" s="74" t="s">
        <v>751</v>
      </c>
      <c r="F85" s="40" t="s">
        <v>752</v>
      </c>
      <c r="G85" s="74" t="s">
        <v>673</v>
      </c>
      <c r="H85" s="74">
        <v>1</v>
      </c>
      <c r="I85" s="74">
        <f t="shared" si="3"/>
        <v>1</v>
      </c>
      <c r="J85" s="74"/>
      <c r="K85" s="74" t="s">
        <v>594</v>
      </c>
      <c r="L85" s="37"/>
      <c r="M85" s="36">
        <v>43887</v>
      </c>
      <c r="N85" s="100">
        <v>43903</v>
      </c>
    </row>
    <row r="86" spans="2:14">
      <c r="B86" s="367"/>
      <c r="C86" s="358"/>
      <c r="D86" s="74" t="s">
        <v>593</v>
      </c>
      <c r="E86" s="74" t="s">
        <v>1232</v>
      </c>
      <c r="F86" s="40" t="s">
        <v>1233</v>
      </c>
      <c r="G86" s="74" t="s">
        <v>605</v>
      </c>
      <c r="H86" s="74">
        <v>1</v>
      </c>
      <c r="I86" s="74">
        <f t="shared" si="3"/>
        <v>1</v>
      </c>
      <c r="J86" s="74"/>
      <c r="K86" s="74" t="s">
        <v>594</v>
      </c>
      <c r="L86" s="37"/>
      <c r="M86" s="36">
        <v>43887</v>
      </c>
      <c r="N86" s="100">
        <v>43903</v>
      </c>
    </row>
    <row r="87" spans="2:14">
      <c r="B87" s="367"/>
      <c r="C87" s="358"/>
      <c r="D87" s="74" t="s">
        <v>593</v>
      </c>
      <c r="E87" s="74" t="s">
        <v>606</v>
      </c>
      <c r="F87" s="40" t="s">
        <v>1234</v>
      </c>
      <c r="G87" s="74" t="s">
        <v>605</v>
      </c>
      <c r="H87" s="74">
        <v>1</v>
      </c>
      <c r="I87" s="74">
        <f t="shared" si="3"/>
        <v>1</v>
      </c>
      <c r="J87" s="74"/>
      <c r="K87" s="74" t="s">
        <v>594</v>
      </c>
      <c r="L87" s="37"/>
      <c r="M87" s="36">
        <v>43887</v>
      </c>
      <c r="N87" s="100">
        <v>43903</v>
      </c>
    </row>
    <row r="88" spans="2:14">
      <c r="B88" s="367"/>
      <c r="C88" s="358"/>
      <c r="D88" s="74" t="s">
        <v>593</v>
      </c>
      <c r="E88" s="74" t="s">
        <v>1235</v>
      </c>
      <c r="F88" s="40" t="s">
        <v>1236</v>
      </c>
      <c r="G88" s="74" t="s">
        <v>82</v>
      </c>
      <c r="H88" s="74">
        <v>1</v>
      </c>
      <c r="I88" s="74">
        <f t="shared" si="3"/>
        <v>1</v>
      </c>
      <c r="J88" s="74"/>
      <c r="K88" s="74" t="s">
        <v>594</v>
      </c>
      <c r="L88" s="37"/>
      <c r="M88" s="36">
        <v>43887</v>
      </c>
      <c r="N88" s="100">
        <v>43903</v>
      </c>
    </row>
    <row r="89" spans="2:14">
      <c r="B89" s="367"/>
      <c r="C89" s="358"/>
      <c r="D89" s="74" t="s">
        <v>593</v>
      </c>
      <c r="E89" s="74" t="s">
        <v>1235</v>
      </c>
      <c r="F89" s="40" t="s">
        <v>1237</v>
      </c>
      <c r="G89" s="74" t="s">
        <v>82</v>
      </c>
      <c r="H89" s="74">
        <v>1</v>
      </c>
      <c r="I89" s="74">
        <f t="shared" si="3"/>
        <v>1</v>
      </c>
      <c r="J89" s="74"/>
      <c r="K89" s="74" t="s">
        <v>594</v>
      </c>
      <c r="L89" s="37"/>
      <c r="M89" s="36">
        <v>43887</v>
      </c>
      <c r="N89" s="100">
        <v>43903</v>
      </c>
    </row>
    <row r="90" spans="2:14">
      <c r="B90" s="367"/>
      <c r="C90" s="358"/>
      <c r="D90" s="74" t="s">
        <v>593</v>
      </c>
      <c r="E90" s="74" t="s">
        <v>1235</v>
      </c>
      <c r="F90" s="40" t="s">
        <v>1238</v>
      </c>
      <c r="G90" s="74" t="s">
        <v>82</v>
      </c>
      <c r="H90" s="74">
        <v>1</v>
      </c>
      <c r="I90" s="74">
        <f t="shared" si="3"/>
        <v>1</v>
      </c>
      <c r="J90" s="74"/>
      <c r="K90" s="74" t="s">
        <v>594</v>
      </c>
      <c r="L90" s="37"/>
      <c r="M90" s="36">
        <v>43887</v>
      </c>
      <c r="N90" s="100">
        <v>43903</v>
      </c>
    </row>
    <row r="91" spans="2:14">
      <c r="B91" s="367"/>
      <c r="C91" s="358"/>
      <c r="D91" s="74" t="s">
        <v>593</v>
      </c>
      <c r="E91" s="74" t="s">
        <v>1239</v>
      </c>
      <c r="F91" s="40" t="s">
        <v>1240</v>
      </c>
      <c r="G91" s="74" t="s">
        <v>82</v>
      </c>
      <c r="H91" s="74">
        <v>1</v>
      </c>
      <c r="I91" s="74">
        <f t="shared" si="3"/>
        <v>1</v>
      </c>
      <c r="J91" s="74"/>
      <c r="K91" s="74" t="s">
        <v>594</v>
      </c>
      <c r="L91" s="37"/>
      <c r="M91" s="36">
        <v>43887</v>
      </c>
      <c r="N91" s="100">
        <v>43903</v>
      </c>
    </row>
    <row r="92" spans="2:14">
      <c r="B92" s="367"/>
      <c r="C92" s="358"/>
      <c r="D92" s="74" t="s">
        <v>593</v>
      </c>
      <c r="E92" s="74" t="s">
        <v>1241</v>
      </c>
      <c r="F92" s="40" t="s">
        <v>1242</v>
      </c>
      <c r="G92" s="74" t="s">
        <v>82</v>
      </c>
      <c r="H92" s="74">
        <v>1</v>
      </c>
      <c r="I92" s="74">
        <f t="shared" si="3"/>
        <v>1</v>
      </c>
      <c r="J92" s="74"/>
      <c r="K92" s="74" t="s">
        <v>594</v>
      </c>
      <c r="L92" s="37"/>
      <c r="M92" s="36">
        <v>43887</v>
      </c>
      <c r="N92" s="100">
        <v>43903</v>
      </c>
    </row>
    <row r="93" spans="2:14">
      <c r="B93" s="367"/>
      <c r="C93" s="358"/>
      <c r="D93" s="74" t="s">
        <v>593</v>
      </c>
      <c r="E93" s="74" t="s">
        <v>1243</v>
      </c>
      <c r="F93" s="40" t="s">
        <v>1244</v>
      </c>
      <c r="G93" s="74" t="s">
        <v>82</v>
      </c>
      <c r="H93" s="74">
        <v>1</v>
      </c>
      <c r="I93" s="74">
        <f t="shared" si="3"/>
        <v>1</v>
      </c>
      <c r="J93" s="74"/>
      <c r="K93" s="74" t="s">
        <v>594</v>
      </c>
      <c r="L93" s="37"/>
      <c r="M93" s="36">
        <v>43887</v>
      </c>
      <c r="N93" s="100">
        <v>43903</v>
      </c>
    </row>
    <row r="94" spans="2:14">
      <c r="B94" s="367"/>
      <c r="C94" s="358"/>
      <c r="D94" s="74" t="s">
        <v>593</v>
      </c>
      <c r="E94" s="74" t="s">
        <v>1245</v>
      </c>
      <c r="F94" s="40" t="s">
        <v>1246</v>
      </c>
      <c r="G94" s="74" t="s">
        <v>82</v>
      </c>
      <c r="H94" s="74">
        <v>1</v>
      </c>
      <c r="I94" s="74">
        <f t="shared" si="3"/>
        <v>1</v>
      </c>
      <c r="J94" s="74"/>
      <c r="K94" s="74" t="s">
        <v>594</v>
      </c>
      <c r="L94" s="37"/>
      <c r="M94" s="36">
        <v>43887</v>
      </c>
      <c r="N94" s="100">
        <v>43903</v>
      </c>
    </row>
    <row r="95" spans="2:14">
      <c r="B95" s="367"/>
      <c r="C95" s="358"/>
      <c r="D95" s="74"/>
      <c r="E95" s="74"/>
      <c r="F95" s="71"/>
      <c r="G95" s="74"/>
      <c r="H95" s="74"/>
      <c r="I95" s="74"/>
      <c r="J95" s="74"/>
      <c r="K95" s="74"/>
      <c r="L95" s="37"/>
      <c r="M95" s="35"/>
      <c r="N95" s="99"/>
    </row>
    <row r="96" spans="2:14">
      <c r="B96" s="367"/>
      <c r="C96" s="359" t="s">
        <v>769</v>
      </c>
      <c r="D96" s="39" t="s">
        <v>623</v>
      </c>
      <c r="E96" s="74" t="s">
        <v>83</v>
      </c>
      <c r="F96" s="71" t="s">
        <v>1247</v>
      </c>
      <c r="G96" s="74"/>
      <c r="H96" s="74">
        <v>1</v>
      </c>
      <c r="I96" s="37">
        <f t="shared" si="0"/>
        <v>1</v>
      </c>
      <c r="J96" s="37"/>
      <c r="K96" s="37" t="s">
        <v>594</v>
      </c>
      <c r="L96" s="74"/>
      <c r="M96" s="36">
        <v>43889</v>
      </c>
      <c r="N96" s="100">
        <v>43907</v>
      </c>
    </row>
    <row r="97" spans="2:14">
      <c r="B97" s="367"/>
      <c r="C97" s="359"/>
      <c r="D97" s="39" t="s">
        <v>623</v>
      </c>
      <c r="E97" s="74" t="s">
        <v>1248</v>
      </c>
      <c r="F97" s="71" t="s">
        <v>1249</v>
      </c>
      <c r="G97" s="74"/>
      <c r="H97" s="74">
        <v>2</v>
      </c>
      <c r="I97" s="37">
        <f t="shared" si="0"/>
        <v>2</v>
      </c>
      <c r="J97" s="37"/>
      <c r="K97" s="37" t="s">
        <v>594</v>
      </c>
      <c r="L97" s="74"/>
      <c r="M97" s="36">
        <v>43889</v>
      </c>
      <c r="N97" s="100">
        <v>43907</v>
      </c>
    </row>
    <row r="98" spans="2:14">
      <c r="B98" s="367"/>
      <c r="C98" s="359"/>
      <c r="D98" s="39" t="s">
        <v>623</v>
      </c>
      <c r="E98" s="74" t="s">
        <v>40</v>
      </c>
      <c r="F98" s="71" t="s">
        <v>84</v>
      </c>
      <c r="G98" s="74"/>
      <c r="H98" s="74">
        <v>8</v>
      </c>
      <c r="I98" s="37">
        <f t="shared" si="0"/>
        <v>8</v>
      </c>
      <c r="J98" s="37"/>
      <c r="K98" s="37" t="s">
        <v>594</v>
      </c>
      <c r="L98" s="74"/>
      <c r="M98" s="36">
        <v>43889</v>
      </c>
      <c r="N98" s="100">
        <v>43907</v>
      </c>
    </row>
    <row r="99" spans="2:14">
      <c r="B99" s="367"/>
      <c r="C99" s="359"/>
      <c r="D99" s="39" t="s">
        <v>623</v>
      </c>
      <c r="E99" s="74" t="s">
        <v>1250</v>
      </c>
      <c r="F99" s="71" t="s">
        <v>644</v>
      </c>
      <c r="G99" s="74"/>
      <c r="H99" s="74">
        <v>10</v>
      </c>
      <c r="I99" s="37">
        <f t="shared" si="0"/>
        <v>10</v>
      </c>
      <c r="J99" s="37"/>
      <c r="K99" s="37" t="s">
        <v>594</v>
      </c>
      <c r="L99" s="74"/>
      <c r="M99" s="36">
        <v>43889</v>
      </c>
      <c r="N99" s="100">
        <v>43907</v>
      </c>
    </row>
    <row r="100" spans="2:14">
      <c r="B100" s="367"/>
      <c r="C100" s="359"/>
      <c r="D100" s="39" t="s">
        <v>623</v>
      </c>
      <c r="E100" s="74" t="s">
        <v>85</v>
      </c>
      <c r="F100" s="71" t="s">
        <v>86</v>
      </c>
      <c r="G100" s="74"/>
      <c r="H100" s="74">
        <v>2</v>
      </c>
      <c r="I100" s="37">
        <f t="shared" si="0"/>
        <v>2</v>
      </c>
      <c r="J100" s="37"/>
      <c r="K100" s="37" t="s">
        <v>594</v>
      </c>
      <c r="L100" s="74"/>
      <c r="M100" s="36">
        <v>43889</v>
      </c>
      <c r="N100" s="100">
        <v>43907</v>
      </c>
    </row>
    <row r="101" spans="2:14">
      <c r="B101" s="367"/>
      <c r="C101" s="359"/>
      <c r="D101" s="39" t="s">
        <v>623</v>
      </c>
      <c r="E101" s="74" t="s">
        <v>1251</v>
      </c>
      <c r="F101" s="71" t="s">
        <v>1252</v>
      </c>
      <c r="G101" s="74"/>
      <c r="H101" s="74">
        <v>1</v>
      </c>
      <c r="I101" s="37">
        <f t="shared" si="0"/>
        <v>1</v>
      </c>
      <c r="J101" s="37"/>
      <c r="K101" s="37" t="s">
        <v>594</v>
      </c>
      <c r="L101" s="74"/>
      <c r="M101" s="36">
        <v>43889</v>
      </c>
      <c r="N101" s="100">
        <v>43907</v>
      </c>
    </row>
    <row r="102" spans="2:14">
      <c r="B102" s="367"/>
      <c r="C102" s="359"/>
      <c r="D102" s="39" t="s">
        <v>623</v>
      </c>
      <c r="E102" s="74" t="s">
        <v>1253</v>
      </c>
      <c r="F102" s="71" t="s">
        <v>1254</v>
      </c>
      <c r="G102" s="74"/>
      <c r="H102" s="74">
        <v>2</v>
      </c>
      <c r="I102" s="37">
        <f t="shared" si="0"/>
        <v>2</v>
      </c>
      <c r="J102" s="37"/>
      <c r="K102" s="37" t="s">
        <v>594</v>
      </c>
      <c r="L102" s="37" t="s">
        <v>619</v>
      </c>
      <c r="M102" s="36">
        <v>43889</v>
      </c>
      <c r="N102" s="100">
        <v>43902</v>
      </c>
    </row>
    <row r="103" spans="2:14">
      <c r="B103" s="367"/>
      <c r="C103" s="359"/>
      <c r="D103" s="39" t="s">
        <v>623</v>
      </c>
      <c r="E103" s="74" t="s">
        <v>1255</v>
      </c>
      <c r="F103" s="71" t="s">
        <v>1256</v>
      </c>
      <c r="G103" s="74"/>
      <c r="H103" s="74">
        <v>2</v>
      </c>
      <c r="I103" s="37">
        <f t="shared" si="0"/>
        <v>2</v>
      </c>
      <c r="J103" s="37"/>
      <c r="K103" s="37" t="s">
        <v>594</v>
      </c>
      <c r="L103" s="37" t="s">
        <v>619</v>
      </c>
      <c r="M103" s="36">
        <v>43889</v>
      </c>
      <c r="N103" s="100">
        <v>43902</v>
      </c>
    </row>
    <row r="104" spans="2:14">
      <c r="B104" s="367"/>
      <c r="C104" s="359"/>
      <c r="D104" s="39" t="s">
        <v>623</v>
      </c>
      <c r="E104" s="74" t="s">
        <v>653</v>
      </c>
      <c r="F104" s="71" t="s">
        <v>654</v>
      </c>
      <c r="G104" s="74"/>
      <c r="H104" s="74">
        <v>2</v>
      </c>
      <c r="I104" s="37">
        <f t="shared" si="0"/>
        <v>2</v>
      </c>
      <c r="J104" s="37"/>
      <c r="K104" s="37" t="s">
        <v>594</v>
      </c>
      <c r="L104" s="37" t="s">
        <v>619</v>
      </c>
      <c r="M104" s="36">
        <v>43889</v>
      </c>
      <c r="N104" s="100">
        <v>43902</v>
      </c>
    </row>
    <row r="105" spans="2:14">
      <c r="B105" s="367"/>
      <c r="C105" s="359"/>
      <c r="D105" s="39" t="s">
        <v>623</v>
      </c>
      <c r="E105" s="74" t="s">
        <v>1257</v>
      </c>
      <c r="F105" s="71" t="s">
        <v>1258</v>
      </c>
      <c r="G105" s="74"/>
      <c r="H105" s="74">
        <v>2</v>
      </c>
      <c r="I105" s="37">
        <f t="shared" si="0"/>
        <v>2</v>
      </c>
      <c r="J105" s="37"/>
      <c r="K105" s="37" t="s">
        <v>594</v>
      </c>
      <c r="L105" s="37" t="s">
        <v>619</v>
      </c>
      <c r="M105" s="36">
        <v>43889</v>
      </c>
      <c r="N105" s="100">
        <v>43902</v>
      </c>
    </row>
    <row r="106" spans="2:14">
      <c r="B106" s="367"/>
      <c r="C106" s="359"/>
      <c r="D106" s="39" t="s">
        <v>623</v>
      </c>
      <c r="E106" s="74" t="s">
        <v>1259</v>
      </c>
      <c r="F106" s="71" t="s">
        <v>1258</v>
      </c>
      <c r="G106" s="74"/>
      <c r="H106" s="74">
        <v>1</v>
      </c>
      <c r="I106" s="37">
        <f t="shared" si="0"/>
        <v>1</v>
      </c>
      <c r="J106" s="37"/>
      <c r="K106" s="37" t="s">
        <v>594</v>
      </c>
      <c r="L106" s="37" t="s">
        <v>619</v>
      </c>
      <c r="M106" s="36">
        <v>43889</v>
      </c>
      <c r="N106" s="100">
        <v>43902</v>
      </c>
    </row>
    <row r="107" spans="2:14">
      <c r="B107" s="367"/>
      <c r="C107" s="359"/>
      <c r="D107" s="39" t="s">
        <v>623</v>
      </c>
      <c r="E107" s="74" t="s">
        <v>1260</v>
      </c>
      <c r="F107" s="71" t="s">
        <v>1261</v>
      </c>
      <c r="G107" s="74"/>
      <c r="H107" s="74">
        <v>1</v>
      </c>
      <c r="I107" s="37">
        <f t="shared" si="0"/>
        <v>1</v>
      </c>
      <c r="J107" s="37"/>
      <c r="K107" s="37" t="s">
        <v>594</v>
      </c>
      <c r="L107" s="37" t="s">
        <v>619</v>
      </c>
      <c r="M107" s="36">
        <v>43889</v>
      </c>
      <c r="N107" s="100">
        <v>43902</v>
      </c>
    </row>
    <row r="108" spans="2:14">
      <c r="B108" s="367"/>
      <c r="C108" s="359"/>
      <c r="D108" s="39" t="s">
        <v>623</v>
      </c>
      <c r="E108" s="74" t="s">
        <v>1262</v>
      </c>
      <c r="F108" s="71" t="s">
        <v>1263</v>
      </c>
      <c r="G108" s="74"/>
      <c r="H108" s="74">
        <v>1</v>
      </c>
      <c r="I108" s="37">
        <f t="shared" si="0"/>
        <v>1</v>
      </c>
      <c r="J108" s="37"/>
      <c r="K108" s="37" t="s">
        <v>594</v>
      </c>
      <c r="L108" s="37" t="s">
        <v>619</v>
      </c>
      <c r="M108" s="36">
        <v>43889</v>
      </c>
      <c r="N108" s="100">
        <v>43902</v>
      </c>
    </row>
    <row r="109" spans="2:14">
      <c r="B109" s="367"/>
      <c r="C109" s="359"/>
      <c r="D109" s="39" t="s">
        <v>623</v>
      </c>
      <c r="E109" s="74" t="s">
        <v>1264</v>
      </c>
      <c r="F109" s="71" t="s">
        <v>1265</v>
      </c>
      <c r="G109" s="74"/>
      <c r="H109" s="74">
        <v>4</v>
      </c>
      <c r="I109" s="37">
        <f t="shared" si="0"/>
        <v>4</v>
      </c>
      <c r="J109" s="37"/>
      <c r="K109" s="37" t="s">
        <v>594</v>
      </c>
      <c r="L109" s="74"/>
      <c r="M109" s="36">
        <v>43889</v>
      </c>
      <c r="N109" s="100">
        <v>43902</v>
      </c>
    </row>
    <row r="110" spans="2:14">
      <c r="B110" s="367"/>
      <c r="C110" s="359"/>
      <c r="D110" s="39" t="s">
        <v>623</v>
      </c>
      <c r="E110" s="74" t="s">
        <v>1266</v>
      </c>
      <c r="F110" s="71" t="s">
        <v>87</v>
      </c>
      <c r="G110" s="74"/>
      <c r="H110" s="74">
        <v>1</v>
      </c>
      <c r="I110" s="37">
        <f t="shared" si="0"/>
        <v>1</v>
      </c>
      <c r="J110" s="37"/>
      <c r="K110" s="37" t="s">
        <v>594</v>
      </c>
      <c r="L110" s="74"/>
      <c r="M110" s="36">
        <v>43889</v>
      </c>
      <c r="N110" s="100">
        <v>43902</v>
      </c>
    </row>
    <row r="111" spans="2:14">
      <c r="B111" s="367"/>
      <c r="C111" s="359"/>
      <c r="D111" s="39" t="s">
        <v>623</v>
      </c>
      <c r="E111" s="74" t="s">
        <v>1267</v>
      </c>
      <c r="F111" s="71" t="s">
        <v>88</v>
      </c>
      <c r="G111" s="74"/>
      <c r="H111" s="74">
        <v>1</v>
      </c>
      <c r="I111" s="37">
        <f t="shared" si="0"/>
        <v>1</v>
      </c>
      <c r="J111" s="37"/>
      <c r="K111" s="37" t="s">
        <v>594</v>
      </c>
      <c r="L111" s="74"/>
      <c r="M111" s="36">
        <v>43889</v>
      </c>
      <c r="N111" s="100">
        <v>43902</v>
      </c>
    </row>
    <row r="112" spans="2:14">
      <c r="B112" s="367"/>
      <c r="C112" s="359"/>
      <c r="D112" s="39" t="s">
        <v>623</v>
      </c>
      <c r="E112" s="74" t="s">
        <v>1268</v>
      </c>
      <c r="F112" s="71" t="s">
        <v>87</v>
      </c>
      <c r="G112" s="74"/>
      <c r="H112" s="74">
        <v>1</v>
      </c>
      <c r="I112" s="37">
        <f t="shared" si="0"/>
        <v>1</v>
      </c>
      <c r="J112" s="37"/>
      <c r="K112" s="37" t="s">
        <v>594</v>
      </c>
      <c r="L112" s="74"/>
      <c r="M112" s="36">
        <v>43889</v>
      </c>
      <c r="N112" s="100">
        <v>43902</v>
      </c>
    </row>
    <row r="113" spans="2:14">
      <c r="B113" s="367"/>
      <c r="C113" s="359"/>
      <c r="D113" s="39" t="s">
        <v>623</v>
      </c>
      <c r="E113" s="74" t="s">
        <v>1269</v>
      </c>
      <c r="F113" s="71" t="s">
        <v>89</v>
      </c>
      <c r="G113" s="74"/>
      <c r="H113" s="74">
        <v>2</v>
      </c>
      <c r="I113" s="37">
        <f t="shared" si="0"/>
        <v>2</v>
      </c>
      <c r="J113" s="37"/>
      <c r="K113" s="37" t="s">
        <v>594</v>
      </c>
      <c r="L113" s="74"/>
      <c r="M113" s="36">
        <v>43889</v>
      </c>
      <c r="N113" s="100">
        <v>43902</v>
      </c>
    </row>
    <row r="114" spans="2:14">
      <c r="B114" s="367"/>
      <c r="C114" s="359"/>
      <c r="D114" s="39" t="s">
        <v>623</v>
      </c>
      <c r="E114" s="74" t="s">
        <v>1270</v>
      </c>
      <c r="F114" s="40" t="s">
        <v>1271</v>
      </c>
      <c r="G114" s="74"/>
      <c r="H114" s="74">
        <v>4</v>
      </c>
      <c r="I114" s="37">
        <f t="shared" si="0"/>
        <v>4</v>
      </c>
      <c r="J114" s="37"/>
      <c r="K114" s="37" t="s">
        <v>594</v>
      </c>
      <c r="L114" s="74"/>
      <c r="M114" s="36">
        <v>43889</v>
      </c>
      <c r="N114" s="100">
        <v>43902</v>
      </c>
    </row>
    <row r="115" spans="2:14">
      <c r="B115" s="367"/>
      <c r="C115" s="359"/>
      <c r="D115" s="39" t="s">
        <v>623</v>
      </c>
      <c r="E115" s="74" t="s">
        <v>1272</v>
      </c>
      <c r="F115" s="40" t="s">
        <v>90</v>
      </c>
      <c r="G115" s="74"/>
      <c r="H115" s="74">
        <v>2</v>
      </c>
      <c r="I115" s="37">
        <f>H115</f>
        <v>2</v>
      </c>
      <c r="J115" s="37"/>
      <c r="K115" s="37" t="s">
        <v>594</v>
      </c>
      <c r="L115" s="74"/>
      <c r="M115" s="36">
        <v>43889</v>
      </c>
      <c r="N115" s="100">
        <v>43902</v>
      </c>
    </row>
    <row r="116" spans="2:14">
      <c r="B116" s="367"/>
      <c r="C116" s="359"/>
      <c r="D116" s="39"/>
      <c r="E116" s="74"/>
      <c r="F116" s="40"/>
      <c r="G116" s="74"/>
      <c r="H116" s="74"/>
      <c r="I116" s="37"/>
      <c r="J116" s="37"/>
      <c r="K116" s="37"/>
      <c r="L116" s="74"/>
      <c r="M116" s="35"/>
      <c r="N116" s="99"/>
    </row>
    <row r="117" spans="2:14">
      <c r="B117" s="367"/>
      <c r="C117" s="359"/>
      <c r="D117" s="39" t="s">
        <v>593</v>
      </c>
      <c r="E117" s="74" t="s">
        <v>655</v>
      </c>
      <c r="F117" s="71" t="s">
        <v>1158</v>
      </c>
      <c r="G117" s="74" t="s">
        <v>657</v>
      </c>
      <c r="H117" s="74">
        <v>10</v>
      </c>
      <c r="I117" s="74">
        <f t="shared" ref="I117:I123" si="4">H117</f>
        <v>10</v>
      </c>
      <c r="J117" s="74"/>
      <c r="K117" s="74" t="s">
        <v>594</v>
      </c>
      <c r="L117" s="74"/>
      <c r="M117" s="36">
        <v>43889</v>
      </c>
      <c r="N117" s="100">
        <v>43907</v>
      </c>
    </row>
    <row r="118" spans="2:14">
      <c r="B118" s="367"/>
      <c r="C118" s="359"/>
      <c r="D118" s="39" t="s">
        <v>593</v>
      </c>
      <c r="E118" s="74" t="s">
        <v>595</v>
      </c>
      <c r="F118" s="40" t="s">
        <v>658</v>
      </c>
      <c r="G118" s="74" t="s">
        <v>657</v>
      </c>
      <c r="H118" s="74">
        <v>10</v>
      </c>
      <c r="I118" s="37">
        <f t="shared" si="4"/>
        <v>10</v>
      </c>
      <c r="J118" s="37"/>
      <c r="K118" s="74" t="s">
        <v>594</v>
      </c>
      <c r="L118" s="74"/>
      <c r="M118" s="36">
        <v>43889</v>
      </c>
      <c r="N118" s="100">
        <v>43907</v>
      </c>
    </row>
    <row r="119" spans="2:14">
      <c r="B119" s="367"/>
      <c r="C119" s="359"/>
      <c r="D119" s="39" t="s">
        <v>593</v>
      </c>
      <c r="E119" s="74" t="s">
        <v>1273</v>
      </c>
      <c r="F119" s="40" t="s">
        <v>672</v>
      </c>
      <c r="G119" s="74" t="s">
        <v>673</v>
      </c>
      <c r="H119" s="74">
        <v>2</v>
      </c>
      <c r="I119" s="37">
        <f t="shared" si="4"/>
        <v>2</v>
      </c>
      <c r="J119" s="37"/>
      <c r="K119" s="74" t="s">
        <v>594</v>
      </c>
      <c r="L119" s="74"/>
      <c r="M119" s="36">
        <v>43887</v>
      </c>
      <c r="N119" s="100">
        <v>43903</v>
      </c>
    </row>
    <row r="120" spans="2:14">
      <c r="B120" s="367"/>
      <c r="C120" s="359"/>
      <c r="D120" s="39" t="s">
        <v>593</v>
      </c>
      <c r="E120" s="74" t="s">
        <v>611</v>
      </c>
      <c r="F120" s="40" t="s">
        <v>674</v>
      </c>
      <c r="G120" s="74" t="s">
        <v>600</v>
      </c>
      <c r="H120" s="74">
        <v>2</v>
      </c>
      <c r="I120" s="37">
        <f t="shared" si="4"/>
        <v>2</v>
      </c>
      <c r="J120" s="37"/>
      <c r="K120" s="74" t="s">
        <v>594</v>
      </c>
      <c r="L120" s="74"/>
      <c r="M120" s="36">
        <v>43887</v>
      </c>
      <c r="N120" s="100">
        <v>43903</v>
      </c>
    </row>
    <row r="121" spans="2:14">
      <c r="B121" s="367"/>
      <c r="C121" s="359"/>
      <c r="D121" s="39" t="s">
        <v>593</v>
      </c>
      <c r="E121" s="74" t="s">
        <v>598</v>
      </c>
      <c r="F121" s="40" t="s">
        <v>599</v>
      </c>
      <c r="G121" s="74" t="s">
        <v>600</v>
      </c>
      <c r="H121" s="74">
        <v>2</v>
      </c>
      <c r="I121" s="37">
        <f t="shared" si="4"/>
        <v>2</v>
      </c>
      <c r="J121" s="37"/>
      <c r="K121" s="74" t="s">
        <v>594</v>
      </c>
      <c r="L121" s="74"/>
      <c r="M121" s="36">
        <v>43889</v>
      </c>
      <c r="N121" s="100">
        <v>43915</v>
      </c>
    </row>
    <row r="122" spans="2:14">
      <c r="B122" s="367"/>
      <c r="C122" s="359"/>
      <c r="D122" s="39" t="s">
        <v>593</v>
      </c>
      <c r="E122" s="74" t="s">
        <v>601</v>
      </c>
      <c r="F122" s="40" t="s">
        <v>676</v>
      </c>
      <c r="G122" s="74" t="s">
        <v>600</v>
      </c>
      <c r="H122" s="74">
        <v>2</v>
      </c>
      <c r="I122" s="37">
        <f t="shared" si="4"/>
        <v>2</v>
      </c>
      <c r="J122" s="37"/>
      <c r="K122" s="74" t="s">
        <v>594</v>
      </c>
      <c r="L122" s="74"/>
      <c r="M122" s="36">
        <v>43889</v>
      </c>
      <c r="N122" s="100">
        <v>43915</v>
      </c>
    </row>
    <row r="123" spans="2:14">
      <c r="B123" s="367"/>
      <c r="C123" s="359"/>
      <c r="D123" s="39" t="s">
        <v>593</v>
      </c>
      <c r="E123" s="74" t="s">
        <v>601</v>
      </c>
      <c r="F123" s="40" t="s">
        <v>602</v>
      </c>
      <c r="G123" s="74" t="s">
        <v>600</v>
      </c>
      <c r="H123" s="74">
        <v>2</v>
      </c>
      <c r="I123" s="37">
        <f t="shared" si="4"/>
        <v>2</v>
      </c>
      <c r="J123" s="37"/>
      <c r="K123" s="74" t="s">
        <v>594</v>
      </c>
      <c r="L123" s="74"/>
      <c r="M123" s="36">
        <v>43889</v>
      </c>
      <c r="N123" s="100">
        <v>43915</v>
      </c>
    </row>
    <row r="124" spans="2:14">
      <c r="B124" s="367"/>
      <c r="C124" s="359"/>
      <c r="D124" s="39"/>
      <c r="E124" s="74"/>
      <c r="F124" s="40"/>
      <c r="G124" s="74"/>
      <c r="H124" s="74"/>
      <c r="I124" s="37"/>
      <c r="J124" s="37"/>
      <c r="K124" s="37"/>
      <c r="L124" s="74"/>
      <c r="M124" s="36"/>
      <c r="N124" s="100"/>
    </row>
    <row r="125" spans="2:14">
      <c r="B125" s="367"/>
      <c r="C125" s="369" t="s">
        <v>773</v>
      </c>
      <c r="D125" s="39" t="s">
        <v>623</v>
      </c>
      <c r="E125" s="37" t="s">
        <v>1274</v>
      </c>
      <c r="F125" s="42" t="s">
        <v>1275</v>
      </c>
      <c r="G125" s="37"/>
      <c r="H125" s="37">
        <v>2</v>
      </c>
      <c r="I125" s="37">
        <f>H125</f>
        <v>2</v>
      </c>
      <c r="J125" s="37"/>
      <c r="K125" s="37" t="s">
        <v>594</v>
      </c>
      <c r="L125" s="37" t="s">
        <v>619</v>
      </c>
      <c r="M125" s="36">
        <v>43889</v>
      </c>
      <c r="N125" s="100">
        <v>43902</v>
      </c>
    </row>
    <row r="126" spans="2:14">
      <c r="B126" s="367"/>
      <c r="C126" s="369"/>
      <c r="D126" s="39" t="s">
        <v>623</v>
      </c>
      <c r="E126" s="37" t="s">
        <v>91</v>
      </c>
      <c r="F126" s="42" t="s">
        <v>92</v>
      </c>
      <c r="G126" s="37"/>
      <c r="H126" s="37">
        <v>20</v>
      </c>
      <c r="I126" s="37">
        <f t="shared" ref="I126:I150" si="5">H126</f>
        <v>20</v>
      </c>
      <c r="J126" s="37"/>
      <c r="K126" s="37" t="s">
        <v>594</v>
      </c>
      <c r="L126" s="37"/>
      <c r="M126" s="36">
        <v>43889</v>
      </c>
      <c r="N126" s="100">
        <v>43903</v>
      </c>
    </row>
    <row r="127" spans="2:14">
      <c r="B127" s="367"/>
      <c r="C127" s="369"/>
      <c r="D127" s="39" t="s">
        <v>623</v>
      </c>
      <c r="E127" s="37" t="s">
        <v>93</v>
      </c>
      <c r="F127" s="42" t="s">
        <v>1276</v>
      </c>
      <c r="G127" s="37"/>
      <c r="H127" s="37">
        <v>8</v>
      </c>
      <c r="I127" s="37">
        <f t="shared" si="5"/>
        <v>8</v>
      </c>
      <c r="J127" s="37"/>
      <c r="K127" s="37" t="s">
        <v>594</v>
      </c>
      <c r="L127" s="37" t="s">
        <v>619</v>
      </c>
      <c r="M127" s="36">
        <v>43889</v>
      </c>
      <c r="N127" s="100">
        <v>43902</v>
      </c>
    </row>
    <row r="128" spans="2:14">
      <c r="B128" s="367"/>
      <c r="C128" s="369"/>
      <c r="D128" s="39" t="s">
        <v>623</v>
      </c>
      <c r="E128" s="37" t="s">
        <v>1277</v>
      </c>
      <c r="F128" s="42" t="s">
        <v>1278</v>
      </c>
      <c r="G128" s="37"/>
      <c r="H128" s="37">
        <v>2</v>
      </c>
      <c r="I128" s="37">
        <f t="shared" si="5"/>
        <v>2</v>
      </c>
      <c r="J128" s="37"/>
      <c r="K128" s="37" t="s">
        <v>594</v>
      </c>
      <c r="L128" s="37" t="s">
        <v>619</v>
      </c>
      <c r="M128" s="36">
        <v>43889</v>
      </c>
      <c r="N128" s="100">
        <v>43902</v>
      </c>
    </row>
    <row r="129" spans="2:14">
      <c r="B129" s="367"/>
      <c r="C129" s="369"/>
      <c r="D129" s="39" t="s">
        <v>623</v>
      </c>
      <c r="E129" s="37" t="s">
        <v>94</v>
      </c>
      <c r="F129" s="42" t="s">
        <v>1279</v>
      </c>
      <c r="G129" s="37"/>
      <c r="H129" s="37">
        <v>2</v>
      </c>
      <c r="I129" s="37">
        <f t="shared" si="5"/>
        <v>2</v>
      </c>
      <c r="J129" s="37"/>
      <c r="K129" s="37" t="s">
        <v>594</v>
      </c>
      <c r="L129" s="37" t="s">
        <v>619</v>
      </c>
      <c r="M129" s="36">
        <v>43889</v>
      </c>
      <c r="N129" s="100">
        <v>43902</v>
      </c>
    </row>
    <row r="130" spans="2:14">
      <c r="B130" s="367"/>
      <c r="C130" s="369"/>
      <c r="D130" s="39" t="s">
        <v>623</v>
      </c>
      <c r="E130" s="37" t="s">
        <v>95</v>
      </c>
      <c r="F130" s="42" t="s">
        <v>1279</v>
      </c>
      <c r="G130" s="37"/>
      <c r="H130" s="37">
        <v>2</v>
      </c>
      <c r="I130" s="37">
        <f t="shared" si="5"/>
        <v>2</v>
      </c>
      <c r="J130" s="37"/>
      <c r="K130" s="37" t="s">
        <v>594</v>
      </c>
      <c r="L130" s="37" t="s">
        <v>619</v>
      </c>
      <c r="M130" s="36">
        <v>43889</v>
      </c>
      <c r="N130" s="100">
        <v>43902</v>
      </c>
    </row>
    <row r="131" spans="2:14">
      <c r="B131" s="367"/>
      <c r="C131" s="369"/>
      <c r="D131" s="39" t="s">
        <v>623</v>
      </c>
      <c r="E131" s="37" t="s">
        <v>1280</v>
      </c>
      <c r="F131" s="42" t="s">
        <v>1281</v>
      </c>
      <c r="G131" s="37"/>
      <c r="H131" s="37">
        <v>4</v>
      </c>
      <c r="I131" s="37">
        <f t="shared" si="5"/>
        <v>4</v>
      </c>
      <c r="J131" s="37"/>
      <c r="K131" s="37" t="s">
        <v>594</v>
      </c>
      <c r="L131" s="37" t="s">
        <v>619</v>
      </c>
      <c r="M131" s="36">
        <v>43889</v>
      </c>
      <c r="N131" s="100">
        <v>43902</v>
      </c>
    </row>
    <row r="132" spans="2:14">
      <c r="B132" s="367"/>
      <c r="C132" s="369"/>
      <c r="D132" s="39" t="s">
        <v>623</v>
      </c>
      <c r="E132" s="37" t="s">
        <v>1282</v>
      </c>
      <c r="F132" s="42" t="s">
        <v>1283</v>
      </c>
      <c r="G132" s="37"/>
      <c r="H132" s="37">
        <v>2</v>
      </c>
      <c r="I132" s="37">
        <f t="shared" si="5"/>
        <v>2</v>
      </c>
      <c r="J132" s="37"/>
      <c r="K132" s="37" t="s">
        <v>594</v>
      </c>
      <c r="L132" s="37" t="s">
        <v>619</v>
      </c>
      <c r="M132" s="36">
        <v>43889</v>
      </c>
      <c r="N132" s="100">
        <v>43902</v>
      </c>
    </row>
    <row r="133" spans="2:14">
      <c r="B133" s="367"/>
      <c r="C133" s="369"/>
      <c r="D133" s="39" t="s">
        <v>623</v>
      </c>
      <c r="E133" s="37" t="s">
        <v>1284</v>
      </c>
      <c r="F133" s="42" t="s">
        <v>96</v>
      </c>
      <c r="G133" s="37"/>
      <c r="H133" s="37">
        <v>40</v>
      </c>
      <c r="I133" s="37">
        <f t="shared" si="5"/>
        <v>40</v>
      </c>
      <c r="J133" s="37"/>
      <c r="K133" s="37" t="s">
        <v>594</v>
      </c>
      <c r="L133" s="37"/>
      <c r="M133" s="36">
        <v>43889</v>
      </c>
      <c r="N133" s="100">
        <v>43903</v>
      </c>
    </row>
    <row r="134" spans="2:14">
      <c r="B134" s="367"/>
      <c r="C134" s="369"/>
      <c r="D134" s="39" t="s">
        <v>623</v>
      </c>
      <c r="E134" s="37" t="s">
        <v>1285</v>
      </c>
      <c r="F134" s="42" t="s">
        <v>986</v>
      </c>
      <c r="G134" s="37"/>
      <c r="H134" s="37">
        <v>10</v>
      </c>
      <c r="I134" s="37">
        <f t="shared" si="5"/>
        <v>10</v>
      </c>
      <c r="J134" s="37"/>
      <c r="K134" s="37" t="s">
        <v>594</v>
      </c>
      <c r="L134" s="37" t="s">
        <v>619</v>
      </c>
      <c r="M134" s="36">
        <v>43889</v>
      </c>
      <c r="N134" s="100">
        <v>43902</v>
      </c>
    </row>
    <row r="135" spans="2:14">
      <c r="B135" s="367"/>
      <c r="C135" s="369"/>
      <c r="D135" s="39" t="s">
        <v>623</v>
      </c>
      <c r="E135" s="37" t="s">
        <v>1286</v>
      </c>
      <c r="F135" s="42" t="s">
        <v>1287</v>
      </c>
      <c r="G135" s="37"/>
      <c r="H135" s="37">
        <v>10</v>
      </c>
      <c r="I135" s="37">
        <f t="shared" si="5"/>
        <v>10</v>
      </c>
      <c r="J135" s="37"/>
      <c r="K135" s="37" t="s">
        <v>594</v>
      </c>
      <c r="L135" s="37" t="s">
        <v>619</v>
      </c>
      <c r="M135" s="36">
        <v>43889</v>
      </c>
      <c r="N135" s="100">
        <v>43902</v>
      </c>
    </row>
    <row r="136" spans="2:14">
      <c r="B136" s="367"/>
      <c r="C136" s="369"/>
      <c r="D136" s="39" t="s">
        <v>623</v>
      </c>
      <c r="E136" s="37" t="s">
        <v>1288</v>
      </c>
      <c r="F136" s="42" t="s">
        <v>1287</v>
      </c>
      <c r="G136" s="37"/>
      <c r="H136" s="37">
        <v>10</v>
      </c>
      <c r="I136" s="37">
        <f t="shared" si="5"/>
        <v>10</v>
      </c>
      <c r="J136" s="37"/>
      <c r="K136" s="37" t="s">
        <v>594</v>
      </c>
      <c r="L136" s="37" t="s">
        <v>619</v>
      </c>
      <c r="M136" s="36">
        <v>43889</v>
      </c>
      <c r="N136" s="100">
        <v>43902</v>
      </c>
    </row>
    <row r="137" spans="2:14">
      <c r="B137" s="367"/>
      <c r="C137" s="369"/>
      <c r="D137" s="39" t="s">
        <v>623</v>
      </c>
      <c r="E137" s="37" t="s">
        <v>1289</v>
      </c>
      <c r="F137" s="42" t="s">
        <v>1290</v>
      </c>
      <c r="G137" s="37"/>
      <c r="H137" s="37">
        <v>20</v>
      </c>
      <c r="I137" s="37">
        <f t="shared" si="5"/>
        <v>20</v>
      </c>
      <c r="J137" s="37"/>
      <c r="K137" s="37" t="s">
        <v>594</v>
      </c>
      <c r="L137" s="37" t="s">
        <v>619</v>
      </c>
      <c r="M137" s="36">
        <v>43889</v>
      </c>
      <c r="N137" s="100">
        <v>43902</v>
      </c>
    </row>
    <row r="138" spans="2:14">
      <c r="B138" s="367"/>
      <c r="C138" s="369"/>
      <c r="D138" s="39" t="s">
        <v>623</v>
      </c>
      <c r="E138" s="37" t="s">
        <v>1291</v>
      </c>
      <c r="F138" s="42" t="s">
        <v>1292</v>
      </c>
      <c r="G138" s="37"/>
      <c r="H138" s="37">
        <v>20</v>
      </c>
      <c r="I138" s="37">
        <f t="shared" si="5"/>
        <v>20</v>
      </c>
      <c r="J138" s="37"/>
      <c r="K138" s="37" t="s">
        <v>594</v>
      </c>
      <c r="L138" s="37" t="s">
        <v>619</v>
      </c>
      <c r="M138" s="36">
        <v>43889</v>
      </c>
      <c r="N138" s="100">
        <v>43902</v>
      </c>
    </row>
    <row r="139" spans="2:14">
      <c r="B139" s="367"/>
      <c r="C139" s="369"/>
      <c r="D139" s="39" t="s">
        <v>623</v>
      </c>
      <c r="E139" s="37" t="s">
        <v>1293</v>
      </c>
      <c r="F139" s="42" t="s">
        <v>1294</v>
      </c>
      <c r="G139" s="37"/>
      <c r="H139" s="37">
        <v>10</v>
      </c>
      <c r="I139" s="37">
        <f t="shared" si="5"/>
        <v>10</v>
      </c>
      <c r="J139" s="37"/>
      <c r="K139" s="37" t="s">
        <v>594</v>
      </c>
      <c r="L139" s="37" t="s">
        <v>619</v>
      </c>
      <c r="M139" s="36">
        <v>43889</v>
      </c>
      <c r="N139" s="100">
        <v>43902</v>
      </c>
    </row>
    <row r="140" spans="2:14">
      <c r="B140" s="367"/>
      <c r="C140" s="369"/>
      <c r="D140" s="39" t="s">
        <v>623</v>
      </c>
      <c r="E140" s="37" t="s">
        <v>1295</v>
      </c>
      <c r="F140" s="42" t="s">
        <v>758</v>
      </c>
      <c r="G140" s="37"/>
      <c r="H140" s="37">
        <v>10</v>
      </c>
      <c r="I140" s="37">
        <f t="shared" si="5"/>
        <v>10</v>
      </c>
      <c r="J140" s="37"/>
      <c r="K140" s="37" t="s">
        <v>594</v>
      </c>
      <c r="L140" s="37"/>
      <c r="M140" s="36">
        <v>43889</v>
      </c>
      <c r="N140" s="100">
        <v>43903</v>
      </c>
    </row>
    <row r="141" spans="2:14">
      <c r="B141" s="367"/>
      <c r="C141" s="369"/>
      <c r="D141" s="39" t="s">
        <v>623</v>
      </c>
      <c r="E141" s="37" t="s">
        <v>1296</v>
      </c>
      <c r="F141" s="42" t="s">
        <v>759</v>
      </c>
      <c r="G141" s="37"/>
      <c r="H141" s="37">
        <v>20</v>
      </c>
      <c r="I141" s="37">
        <f t="shared" si="5"/>
        <v>20</v>
      </c>
      <c r="J141" s="37"/>
      <c r="K141" s="37" t="s">
        <v>594</v>
      </c>
      <c r="L141" s="37"/>
      <c r="M141" s="36">
        <v>43889</v>
      </c>
      <c r="N141" s="100">
        <v>43903</v>
      </c>
    </row>
    <row r="142" spans="2:14">
      <c r="B142" s="367"/>
      <c r="C142" s="369"/>
      <c r="D142" s="39" t="s">
        <v>623</v>
      </c>
      <c r="E142" s="37" t="s">
        <v>1297</v>
      </c>
      <c r="F142" s="42" t="s">
        <v>1298</v>
      </c>
      <c r="G142" s="37"/>
      <c r="H142" s="37">
        <v>20</v>
      </c>
      <c r="I142" s="37">
        <f t="shared" si="5"/>
        <v>20</v>
      </c>
      <c r="J142" s="37"/>
      <c r="K142" s="37" t="s">
        <v>594</v>
      </c>
      <c r="L142" s="37"/>
      <c r="M142" s="36">
        <v>43889</v>
      </c>
      <c r="N142" s="100">
        <v>43903</v>
      </c>
    </row>
    <row r="143" spans="2:14">
      <c r="B143" s="367"/>
      <c r="C143" s="369"/>
      <c r="D143" s="39" t="s">
        <v>623</v>
      </c>
      <c r="E143" s="37" t="s">
        <v>1299</v>
      </c>
      <c r="F143" s="42" t="s">
        <v>1300</v>
      </c>
      <c r="G143" s="37"/>
      <c r="H143" s="37">
        <v>20</v>
      </c>
      <c r="I143" s="37">
        <f t="shared" si="5"/>
        <v>20</v>
      </c>
      <c r="J143" s="37"/>
      <c r="K143" s="37" t="s">
        <v>594</v>
      </c>
      <c r="L143" s="37" t="s">
        <v>619</v>
      </c>
      <c r="M143" s="36">
        <v>43889</v>
      </c>
      <c r="N143" s="100">
        <v>43902</v>
      </c>
    </row>
    <row r="144" spans="2:14">
      <c r="B144" s="367"/>
      <c r="C144" s="369"/>
      <c r="D144" s="39" t="s">
        <v>623</v>
      </c>
      <c r="E144" s="37" t="s">
        <v>1301</v>
      </c>
      <c r="F144" s="42" t="s">
        <v>1302</v>
      </c>
      <c r="G144" s="37"/>
      <c r="H144" s="37">
        <v>10</v>
      </c>
      <c r="I144" s="37">
        <f t="shared" si="5"/>
        <v>10</v>
      </c>
      <c r="J144" s="37"/>
      <c r="K144" s="37" t="s">
        <v>594</v>
      </c>
      <c r="L144" s="37"/>
      <c r="M144" s="36">
        <v>43889</v>
      </c>
      <c r="N144" s="100">
        <v>43903</v>
      </c>
    </row>
    <row r="145" spans="2:14">
      <c r="B145" s="367"/>
      <c r="C145" s="369"/>
      <c r="D145" s="39" t="s">
        <v>623</v>
      </c>
      <c r="E145" s="37" t="s">
        <v>1303</v>
      </c>
      <c r="F145" s="42" t="s">
        <v>1304</v>
      </c>
      <c r="G145" s="37"/>
      <c r="H145" s="37">
        <v>10</v>
      </c>
      <c r="I145" s="37">
        <f t="shared" si="5"/>
        <v>10</v>
      </c>
      <c r="J145" s="37"/>
      <c r="K145" s="37" t="s">
        <v>594</v>
      </c>
      <c r="L145" s="37"/>
      <c r="M145" s="36">
        <v>43889</v>
      </c>
      <c r="N145" s="100">
        <v>43903</v>
      </c>
    </row>
    <row r="146" spans="2:14">
      <c r="B146" s="367"/>
      <c r="C146" s="369"/>
      <c r="D146" s="39" t="s">
        <v>623</v>
      </c>
      <c r="E146" s="37" t="s">
        <v>1305</v>
      </c>
      <c r="F146" s="42" t="s">
        <v>1306</v>
      </c>
      <c r="G146" s="37"/>
      <c r="H146" s="37">
        <v>10</v>
      </c>
      <c r="I146" s="37">
        <f t="shared" si="5"/>
        <v>10</v>
      </c>
      <c r="J146" s="37"/>
      <c r="K146" s="37" t="s">
        <v>594</v>
      </c>
      <c r="L146" s="37"/>
      <c r="M146" s="36">
        <v>43889</v>
      </c>
      <c r="N146" s="100">
        <v>43903</v>
      </c>
    </row>
    <row r="147" spans="2:14">
      <c r="B147" s="367"/>
      <c r="C147" s="369"/>
      <c r="D147" s="39" t="s">
        <v>623</v>
      </c>
      <c r="E147" s="37" t="s">
        <v>1307</v>
      </c>
      <c r="F147" s="42" t="s">
        <v>1308</v>
      </c>
      <c r="G147" s="37"/>
      <c r="H147" s="37">
        <v>8</v>
      </c>
      <c r="I147" s="37">
        <f t="shared" si="5"/>
        <v>8</v>
      </c>
      <c r="J147" s="37"/>
      <c r="K147" s="37" t="s">
        <v>594</v>
      </c>
      <c r="L147" s="37" t="s">
        <v>619</v>
      </c>
      <c r="M147" s="36">
        <v>43889</v>
      </c>
      <c r="N147" s="100">
        <v>43902</v>
      </c>
    </row>
    <row r="148" spans="2:14">
      <c r="B148" s="367"/>
      <c r="C148" s="369"/>
      <c r="D148" s="39" t="s">
        <v>623</v>
      </c>
      <c r="E148" s="37" t="s">
        <v>1309</v>
      </c>
      <c r="F148" s="42" t="s">
        <v>1310</v>
      </c>
      <c r="G148" s="37"/>
      <c r="H148" s="37">
        <v>8</v>
      </c>
      <c r="I148" s="37">
        <f t="shared" si="5"/>
        <v>8</v>
      </c>
      <c r="J148" s="37"/>
      <c r="K148" s="37" t="s">
        <v>594</v>
      </c>
      <c r="L148" s="37" t="s">
        <v>619</v>
      </c>
      <c r="M148" s="36">
        <v>43889</v>
      </c>
      <c r="N148" s="100">
        <v>43902</v>
      </c>
    </row>
    <row r="149" spans="2:14">
      <c r="B149" s="367"/>
      <c r="C149" s="369"/>
      <c r="D149" s="39" t="s">
        <v>623</v>
      </c>
      <c r="E149" s="37" t="s">
        <v>1311</v>
      </c>
      <c r="F149" s="42" t="s">
        <v>1312</v>
      </c>
      <c r="G149" s="37"/>
      <c r="H149" s="37">
        <v>30</v>
      </c>
      <c r="I149" s="37">
        <f t="shared" si="5"/>
        <v>30</v>
      </c>
      <c r="J149" s="37"/>
      <c r="K149" s="37" t="s">
        <v>594</v>
      </c>
      <c r="L149" s="37" t="s">
        <v>619</v>
      </c>
      <c r="M149" s="36">
        <v>43889</v>
      </c>
      <c r="N149" s="100">
        <v>43902</v>
      </c>
    </row>
    <row r="150" spans="2:14">
      <c r="B150" s="367"/>
      <c r="C150" s="369"/>
      <c r="D150" s="39" t="s">
        <v>623</v>
      </c>
      <c r="E150" s="37" t="s">
        <v>1313</v>
      </c>
      <c r="F150" s="42" t="s">
        <v>1314</v>
      </c>
      <c r="G150" s="37"/>
      <c r="H150" s="37">
        <v>30</v>
      </c>
      <c r="I150" s="37">
        <f t="shared" si="5"/>
        <v>30</v>
      </c>
      <c r="J150" s="37"/>
      <c r="K150" s="37" t="s">
        <v>594</v>
      </c>
      <c r="L150" s="37" t="s">
        <v>619</v>
      </c>
      <c r="M150" s="36">
        <v>43889</v>
      </c>
      <c r="N150" s="100">
        <v>43902</v>
      </c>
    </row>
    <row r="151" spans="2:14">
      <c r="B151" s="367"/>
      <c r="C151" s="369"/>
      <c r="D151" s="39" t="s">
        <v>623</v>
      </c>
      <c r="E151" s="37" t="s">
        <v>1315</v>
      </c>
      <c r="F151" s="42" t="s">
        <v>1316</v>
      </c>
      <c r="G151" s="37"/>
      <c r="H151" s="37">
        <v>10</v>
      </c>
      <c r="I151" s="37">
        <f>H151</f>
        <v>10</v>
      </c>
      <c r="J151" s="37"/>
      <c r="K151" s="37" t="s">
        <v>594</v>
      </c>
      <c r="L151" s="37"/>
      <c r="M151" s="36">
        <v>43889</v>
      </c>
      <c r="N151" s="100">
        <v>43902</v>
      </c>
    </row>
    <row r="152" spans="2:14">
      <c r="B152" s="367"/>
      <c r="C152" s="369"/>
      <c r="D152" s="39" t="s">
        <v>623</v>
      </c>
      <c r="E152" s="37" t="s">
        <v>1317</v>
      </c>
      <c r="F152" s="42" t="s">
        <v>1318</v>
      </c>
      <c r="G152" s="37"/>
      <c r="H152" s="37">
        <v>28</v>
      </c>
      <c r="I152" s="37">
        <f>H152</f>
        <v>28</v>
      </c>
      <c r="J152" s="37"/>
      <c r="K152" s="37" t="s">
        <v>594</v>
      </c>
      <c r="L152" s="37" t="s">
        <v>619</v>
      </c>
      <c r="M152" s="36">
        <v>43889</v>
      </c>
      <c r="N152" s="100">
        <v>43902</v>
      </c>
    </row>
    <row r="153" spans="2:14">
      <c r="B153" s="367"/>
      <c r="C153" s="369"/>
      <c r="D153" s="39" t="s">
        <v>623</v>
      </c>
      <c r="E153" s="37" t="s">
        <v>1319</v>
      </c>
      <c r="F153" s="42" t="s">
        <v>1320</v>
      </c>
      <c r="G153" s="37"/>
      <c r="H153" s="37">
        <v>2</v>
      </c>
      <c r="I153" s="37">
        <f>H153</f>
        <v>2</v>
      </c>
      <c r="J153" s="37"/>
      <c r="K153" s="37" t="s">
        <v>594</v>
      </c>
      <c r="L153" s="37" t="s">
        <v>619</v>
      </c>
      <c r="M153" s="36">
        <v>43889</v>
      </c>
      <c r="N153" s="100">
        <v>43902</v>
      </c>
    </row>
    <row r="154" spans="2:14">
      <c r="B154" s="367"/>
      <c r="C154" s="369"/>
      <c r="D154" s="39" t="s">
        <v>623</v>
      </c>
      <c r="E154" s="37" t="s">
        <v>1321</v>
      </c>
      <c r="F154" s="42" t="s">
        <v>1322</v>
      </c>
      <c r="G154" s="37"/>
      <c r="H154" s="37">
        <v>8</v>
      </c>
      <c r="I154" s="37">
        <f t="shared" ref="I154:I280" si="6">H154</f>
        <v>8</v>
      </c>
      <c r="J154" s="37"/>
      <c r="K154" s="37" t="s">
        <v>594</v>
      </c>
      <c r="L154" s="37" t="s">
        <v>619</v>
      </c>
      <c r="M154" s="36">
        <v>43889</v>
      </c>
      <c r="N154" s="100">
        <v>43902</v>
      </c>
    </row>
    <row r="155" spans="2:14">
      <c r="B155" s="367"/>
      <c r="C155" s="369"/>
      <c r="D155" s="39" t="s">
        <v>623</v>
      </c>
      <c r="E155" s="37" t="s">
        <v>97</v>
      </c>
      <c r="F155" s="42" t="s">
        <v>1323</v>
      </c>
      <c r="G155" s="37"/>
      <c r="H155" s="37">
        <v>6</v>
      </c>
      <c r="I155" s="37">
        <f t="shared" si="6"/>
        <v>6</v>
      </c>
      <c r="J155" s="37"/>
      <c r="K155" s="37" t="s">
        <v>594</v>
      </c>
      <c r="L155" s="37" t="s">
        <v>619</v>
      </c>
      <c r="M155" s="36">
        <v>43889</v>
      </c>
      <c r="N155" s="100">
        <v>43902</v>
      </c>
    </row>
    <row r="156" spans="2:14">
      <c r="B156" s="367"/>
      <c r="C156" s="369"/>
      <c r="D156" s="39" t="s">
        <v>623</v>
      </c>
      <c r="E156" s="37" t="s">
        <v>98</v>
      </c>
      <c r="F156" s="42" t="s">
        <v>1324</v>
      </c>
      <c r="G156" s="37"/>
      <c r="H156" s="37">
        <v>6</v>
      </c>
      <c r="I156" s="37">
        <f t="shared" si="6"/>
        <v>6</v>
      </c>
      <c r="J156" s="37"/>
      <c r="K156" s="37" t="s">
        <v>594</v>
      </c>
      <c r="L156" s="37" t="s">
        <v>619</v>
      </c>
      <c r="M156" s="36">
        <v>43889</v>
      </c>
      <c r="N156" s="100">
        <v>43902</v>
      </c>
    </row>
    <row r="157" spans="2:14">
      <c r="B157" s="367"/>
      <c r="C157" s="369"/>
      <c r="D157" s="39" t="s">
        <v>623</v>
      </c>
      <c r="E157" s="37" t="s">
        <v>1325</v>
      </c>
      <c r="F157" s="42" t="s">
        <v>1326</v>
      </c>
      <c r="G157" s="37"/>
      <c r="H157" s="37">
        <v>6</v>
      </c>
      <c r="I157" s="37">
        <f t="shared" si="6"/>
        <v>6</v>
      </c>
      <c r="J157" s="37"/>
      <c r="K157" s="37" t="s">
        <v>594</v>
      </c>
      <c r="L157" s="37" t="s">
        <v>619</v>
      </c>
      <c r="M157" s="36">
        <v>43889</v>
      </c>
      <c r="N157" s="100">
        <v>43902</v>
      </c>
    </row>
    <row r="158" spans="2:14">
      <c r="B158" s="367"/>
      <c r="C158" s="369"/>
      <c r="D158" s="39" t="s">
        <v>623</v>
      </c>
      <c r="E158" s="37" t="s">
        <v>1327</v>
      </c>
      <c r="F158" s="42" t="s">
        <v>1326</v>
      </c>
      <c r="G158" s="37"/>
      <c r="H158" s="37">
        <v>6</v>
      </c>
      <c r="I158" s="37">
        <f t="shared" si="6"/>
        <v>6</v>
      </c>
      <c r="J158" s="37"/>
      <c r="K158" s="37" t="s">
        <v>594</v>
      </c>
      <c r="L158" s="37" t="s">
        <v>619</v>
      </c>
      <c r="M158" s="36">
        <v>43889</v>
      </c>
      <c r="N158" s="100">
        <v>43902</v>
      </c>
    </row>
    <row r="159" spans="2:14">
      <c r="B159" s="367"/>
      <c r="C159" s="369"/>
      <c r="D159" s="39" t="s">
        <v>623</v>
      </c>
      <c r="E159" s="37" t="s">
        <v>1328</v>
      </c>
      <c r="F159" s="42" t="s">
        <v>1329</v>
      </c>
      <c r="G159" s="37"/>
      <c r="H159" s="37">
        <v>6</v>
      </c>
      <c r="I159" s="37">
        <f t="shared" si="6"/>
        <v>6</v>
      </c>
      <c r="J159" s="37"/>
      <c r="K159" s="37" t="s">
        <v>594</v>
      </c>
      <c r="L159" s="37" t="s">
        <v>619</v>
      </c>
      <c r="M159" s="36">
        <v>43889</v>
      </c>
      <c r="N159" s="100">
        <v>43902</v>
      </c>
    </row>
    <row r="160" spans="2:14">
      <c r="B160" s="367"/>
      <c r="C160" s="369"/>
      <c r="D160" s="39" t="s">
        <v>623</v>
      </c>
      <c r="E160" s="37" t="s">
        <v>1330</v>
      </c>
      <c r="F160" s="42" t="s">
        <v>1331</v>
      </c>
      <c r="G160" s="37"/>
      <c r="H160" s="37">
        <v>2</v>
      </c>
      <c r="I160" s="37">
        <f t="shared" si="6"/>
        <v>2</v>
      </c>
      <c r="J160" s="37"/>
      <c r="K160" s="37" t="s">
        <v>594</v>
      </c>
      <c r="L160" s="37" t="s">
        <v>619</v>
      </c>
      <c r="M160" s="36">
        <v>43889</v>
      </c>
      <c r="N160" s="100">
        <v>43902</v>
      </c>
    </row>
    <row r="161" spans="2:14">
      <c r="B161" s="367"/>
      <c r="C161" s="369"/>
      <c r="D161" s="39" t="s">
        <v>623</v>
      </c>
      <c r="E161" s="37" t="s">
        <v>1332</v>
      </c>
      <c r="F161" s="42" t="s">
        <v>1333</v>
      </c>
      <c r="G161" s="37"/>
      <c r="H161" s="37">
        <v>2</v>
      </c>
      <c r="I161" s="37">
        <f t="shared" si="6"/>
        <v>2</v>
      </c>
      <c r="J161" s="37"/>
      <c r="K161" s="37" t="s">
        <v>594</v>
      </c>
      <c r="L161" s="37" t="s">
        <v>619</v>
      </c>
      <c r="M161" s="36">
        <v>43889</v>
      </c>
      <c r="N161" s="100">
        <v>43902</v>
      </c>
    </row>
    <row r="162" spans="2:14">
      <c r="B162" s="367"/>
      <c r="C162" s="369"/>
      <c r="D162" s="39" t="s">
        <v>623</v>
      </c>
      <c r="E162" s="37" t="s">
        <v>1334</v>
      </c>
      <c r="F162" s="42" t="s">
        <v>1335</v>
      </c>
      <c r="G162" s="37"/>
      <c r="H162" s="37">
        <v>2</v>
      </c>
      <c r="I162" s="37">
        <f t="shared" si="6"/>
        <v>2</v>
      </c>
      <c r="J162" s="37"/>
      <c r="K162" s="37" t="s">
        <v>594</v>
      </c>
      <c r="L162" s="37" t="s">
        <v>619</v>
      </c>
      <c r="M162" s="36">
        <v>43889</v>
      </c>
      <c r="N162" s="100">
        <v>43902</v>
      </c>
    </row>
    <row r="163" spans="2:14">
      <c r="B163" s="367"/>
      <c r="C163" s="369"/>
      <c r="D163" s="39" t="s">
        <v>623</v>
      </c>
      <c r="E163" s="37" t="s">
        <v>1336</v>
      </c>
      <c r="F163" s="42" t="s">
        <v>1335</v>
      </c>
      <c r="G163" s="37"/>
      <c r="H163" s="37">
        <v>2</v>
      </c>
      <c r="I163" s="37">
        <f t="shared" si="6"/>
        <v>2</v>
      </c>
      <c r="J163" s="37"/>
      <c r="K163" s="37" t="s">
        <v>594</v>
      </c>
      <c r="L163" s="37" t="s">
        <v>619</v>
      </c>
      <c r="M163" s="36">
        <v>43889</v>
      </c>
      <c r="N163" s="100">
        <v>43902</v>
      </c>
    </row>
    <row r="164" spans="2:14">
      <c r="B164" s="367"/>
      <c r="C164" s="369"/>
      <c r="D164" s="39" t="s">
        <v>623</v>
      </c>
      <c r="E164" s="37" t="s">
        <v>1337</v>
      </c>
      <c r="F164" s="42" t="s">
        <v>1338</v>
      </c>
      <c r="G164" s="37"/>
      <c r="H164" s="37">
        <v>2</v>
      </c>
      <c r="I164" s="37">
        <f t="shared" si="6"/>
        <v>2</v>
      </c>
      <c r="J164" s="37"/>
      <c r="K164" s="37" t="s">
        <v>594</v>
      </c>
      <c r="L164" s="37" t="s">
        <v>619</v>
      </c>
      <c r="M164" s="36">
        <v>43889</v>
      </c>
      <c r="N164" s="100">
        <v>43902</v>
      </c>
    </row>
    <row r="165" spans="2:14">
      <c r="B165" s="367"/>
      <c r="C165" s="369"/>
      <c r="D165" s="39"/>
      <c r="E165" s="37"/>
      <c r="F165" s="42"/>
      <c r="G165" s="37"/>
      <c r="H165" s="37"/>
      <c r="I165" s="37"/>
      <c r="J165" s="37"/>
      <c r="K165" s="37"/>
      <c r="L165" s="37"/>
      <c r="M165" s="35"/>
      <c r="N165" s="99"/>
    </row>
    <row r="166" spans="2:14">
      <c r="B166" s="367"/>
      <c r="C166" s="369"/>
      <c r="D166" s="39" t="s">
        <v>593</v>
      </c>
      <c r="E166" s="37" t="s">
        <v>713</v>
      </c>
      <c r="F166" s="42" t="s">
        <v>714</v>
      </c>
      <c r="G166" s="37" t="s">
        <v>600</v>
      </c>
      <c r="H166" s="37">
        <v>60</v>
      </c>
      <c r="I166" s="37">
        <f>H166</f>
        <v>60</v>
      </c>
      <c r="J166" s="37"/>
      <c r="K166" s="37" t="s">
        <v>594</v>
      </c>
      <c r="L166" s="37"/>
      <c r="M166" s="36">
        <v>43887</v>
      </c>
      <c r="N166" s="100">
        <v>43903</v>
      </c>
    </row>
    <row r="167" spans="2:14">
      <c r="B167" s="367"/>
      <c r="C167" s="369"/>
      <c r="D167" s="39" t="s">
        <v>593</v>
      </c>
      <c r="E167" s="37" t="s">
        <v>1195</v>
      </c>
      <c r="F167" s="42" t="s">
        <v>1339</v>
      </c>
      <c r="G167" s="37" t="s">
        <v>1197</v>
      </c>
      <c r="H167" s="37">
        <v>20</v>
      </c>
      <c r="I167" s="37">
        <f t="shared" ref="I167:I185" si="7">H167</f>
        <v>20</v>
      </c>
      <c r="J167" s="37"/>
      <c r="K167" s="37" t="s">
        <v>594</v>
      </c>
      <c r="L167" s="37"/>
      <c r="M167" s="36">
        <v>43887</v>
      </c>
      <c r="N167" s="100">
        <v>43903</v>
      </c>
    </row>
    <row r="168" spans="2:14">
      <c r="B168" s="367"/>
      <c r="C168" s="369"/>
      <c r="D168" s="39" t="s">
        <v>593</v>
      </c>
      <c r="E168" s="37" t="s">
        <v>1198</v>
      </c>
      <c r="F168" s="42" t="s">
        <v>1199</v>
      </c>
      <c r="G168" s="37" t="s">
        <v>1197</v>
      </c>
      <c r="H168" s="37">
        <v>40</v>
      </c>
      <c r="I168" s="37">
        <f t="shared" si="7"/>
        <v>40</v>
      </c>
      <c r="J168" s="37"/>
      <c r="K168" s="37" t="s">
        <v>594</v>
      </c>
      <c r="L168" s="37"/>
      <c r="M168" s="36">
        <v>43887</v>
      </c>
      <c r="N168" s="100">
        <v>43903</v>
      </c>
    </row>
    <row r="169" spans="2:14">
      <c r="B169" s="367"/>
      <c r="C169" s="369"/>
      <c r="D169" s="39" t="s">
        <v>593</v>
      </c>
      <c r="E169" s="37" t="s">
        <v>728</v>
      </c>
      <c r="F169" s="42" t="s">
        <v>1340</v>
      </c>
      <c r="G169" s="37" t="s">
        <v>1203</v>
      </c>
      <c r="H169" s="37">
        <v>78</v>
      </c>
      <c r="I169" s="37">
        <f t="shared" si="7"/>
        <v>78</v>
      </c>
      <c r="J169" s="37"/>
      <c r="K169" s="37" t="s">
        <v>594</v>
      </c>
      <c r="L169" s="37"/>
      <c r="M169" s="36">
        <v>43887</v>
      </c>
      <c r="N169" s="100">
        <v>43906</v>
      </c>
    </row>
    <row r="170" spans="2:14">
      <c r="B170" s="367"/>
      <c r="C170" s="369"/>
      <c r="D170" s="39" t="s">
        <v>593</v>
      </c>
      <c r="E170" s="37" t="s">
        <v>730</v>
      </c>
      <c r="F170" s="42" t="s">
        <v>1341</v>
      </c>
      <c r="G170" s="37" t="s">
        <v>1203</v>
      </c>
      <c r="H170" s="37">
        <v>10</v>
      </c>
      <c r="I170" s="37">
        <f t="shared" si="7"/>
        <v>10</v>
      </c>
      <c r="J170" s="37"/>
      <c r="K170" s="37" t="s">
        <v>594</v>
      </c>
      <c r="L170" s="37"/>
      <c r="M170" s="36">
        <v>43887</v>
      </c>
      <c r="N170" s="100">
        <v>43906</v>
      </c>
    </row>
    <row r="171" spans="2:14">
      <c r="B171" s="367"/>
      <c r="C171" s="369"/>
      <c r="D171" s="39" t="s">
        <v>593</v>
      </c>
      <c r="E171" s="37" t="s">
        <v>1202</v>
      </c>
      <c r="F171" s="42" t="s">
        <v>727</v>
      </c>
      <c r="G171" s="37" t="s">
        <v>1203</v>
      </c>
      <c r="H171" s="37">
        <v>20</v>
      </c>
      <c r="I171" s="37">
        <f t="shared" si="7"/>
        <v>20</v>
      </c>
      <c r="J171" s="37"/>
      <c r="K171" s="37" t="s">
        <v>594</v>
      </c>
      <c r="L171" s="37"/>
      <c r="M171" s="36">
        <v>43887</v>
      </c>
      <c r="N171" s="100">
        <v>43906</v>
      </c>
    </row>
    <row r="172" spans="2:14">
      <c r="B172" s="367"/>
      <c r="C172" s="369"/>
      <c r="D172" s="39" t="s">
        <v>593</v>
      </c>
      <c r="E172" s="37" t="s">
        <v>732</v>
      </c>
      <c r="F172" s="42" t="s">
        <v>815</v>
      </c>
      <c r="G172" s="37" t="s">
        <v>1203</v>
      </c>
      <c r="H172" s="37">
        <v>29</v>
      </c>
      <c r="I172" s="37">
        <f t="shared" si="7"/>
        <v>29</v>
      </c>
      <c r="J172" s="37"/>
      <c r="K172" s="37" t="s">
        <v>594</v>
      </c>
      <c r="L172" s="37"/>
      <c r="M172" s="36">
        <v>43887</v>
      </c>
      <c r="N172" s="100">
        <v>43906</v>
      </c>
    </row>
    <row r="173" spans="2:14">
      <c r="B173" s="367"/>
      <c r="C173" s="369"/>
      <c r="D173" s="39" t="s">
        <v>593</v>
      </c>
      <c r="E173" s="37" t="s">
        <v>732</v>
      </c>
      <c r="F173" s="42" t="s">
        <v>817</v>
      </c>
      <c r="G173" s="37" t="s">
        <v>1203</v>
      </c>
      <c r="H173" s="37">
        <v>10</v>
      </c>
      <c r="I173" s="37">
        <f t="shared" si="7"/>
        <v>10</v>
      </c>
      <c r="J173" s="37"/>
      <c r="K173" s="37" t="s">
        <v>594</v>
      </c>
      <c r="L173" s="37"/>
      <c r="M173" s="36">
        <v>43887</v>
      </c>
      <c r="N173" s="100">
        <v>43906</v>
      </c>
    </row>
    <row r="174" spans="2:14">
      <c r="B174" s="367"/>
      <c r="C174" s="369"/>
      <c r="D174" s="39" t="s">
        <v>593</v>
      </c>
      <c r="E174" s="37" t="s">
        <v>717</v>
      </c>
      <c r="F174" s="42" t="s">
        <v>718</v>
      </c>
      <c r="G174" s="37" t="s">
        <v>1203</v>
      </c>
      <c r="H174" s="37">
        <v>5</v>
      </c>
      <c r="I174" s="37">
        <f t="shared" si="7"/>
        <v>5</v>
      </c>
      <c r="J174" s="37"/>
      <c r="K174" s="37" t="s">
        <v>594</v>
      </c>
      <c r="L174" s="37"/>
      <c r="M174" s="36">
        <v>43887</v>
      </c>
      <c r="N174" s="100">
        <v>43906</v>
      </c>
    </row>
    <row r="175" spans="2:14">
      <c r="B175" s="367"/>
      <c r="C175" s="369"/>
      <c r="D175" s="39" t="s">
        <v>593</v>
      </c>
      <c r="E175" s="37" t="s">
        <v>720</v>
      </c>
      <c r="F175" s="42" t="s">
        <v>721</v>
      </c>
      <c r="G175" s="37" t="s">
        <v>1203</v>
      </c>
      <c r="H175" s="37">
        <v>10</v>
      </c>
      <c r="I175" s="37">
        <f t="shared" si="7"/>
        <v>10</v>
      </c>
      <c r="J175" s="37"/>
      <c r="K175" s="37" t="s">
        <v>594</v>
      </c>
      <c r="L175" s="37"/>
      <c r="M175" s="36">
        <v>43887</v>
      </c>
      <c r="N175" s="100">
        <v>43906</v>
      </c>
    </row>
    <row r="176" spans="2:14">
      <c r="B176" s="367"/>
      <c r="C176" s="369"/>
      <c r="D176" s="39" t="s">
        <v>593</v>
      </c>
      <c r="E176" s="37" t="s">
        <v>722</v>
      </c>
      <c r="F176" s="42" t="s">
        <v>723</v>
      </c>
      <c r="G176" s="37" t="s">
        <v>1203</v>
      </c>
      <c r="H176" s="37">
        <v>5</v>
      </c>
      <c r="I176" s="37">
        <f t="shared" si="7"/>
        <v>5</v>
      </c>
      <c r="J176" s="37"/>
      <c r="K176" s="37" t="s">
        <v>594</v>
      </c>
      <c r="L176" s="37"/>
      <c r="M176" s="36">
        <v>43887</v>
      </c>
      <c r="N176" s="100">
        <v>43906</v>
      </c>
    </row>
    <row r="177" spans="2:14">
      <c r="B177" s="367"/>
      <c r="C177" s="369"/>
      <c r="D177" s="39" t="s">
        <v>593</v>
      </c>
      <c r="E177" s="37" t="s">
        <v>724</v>
      </c>
      <c r="F177" s="42" t="s">
        <v>725</v>
      </c>
      <c r="G177" s="37" t="s">
        <v>1203</v>
      </c>
      <c r="H177" s="37">
        <v>5</v>
      </c>
      <c r="I177" s="37">
        <f t="shared" si="7"/>
        <v>5</v>
      </c>
      <c r="J177" s="37"/>
      <c r="K177" s="37" t="s">
        <v>594</v>
      </c>
      <c r="L177" s="37"/>
      <c r="M177" s="36">
        <v>43887</v>
      </c>
      <c r="N177" s="100">
        <v>43906</v>
      </c>
    </row>
    <row r="178" spans="2:14">
      <c r="B178" s="367"/>
      <c r="C178" s="369"/>
      <c r="D178" s="39" t="s">
        <v>593</v>
      </c>
      <c r="E178" s="37" t="s">
        <v>738</v>
      </c>
      <c r="F178" s="42" t="s">
        <v>739</v>
      </c>
      <c r="G178" s="37" t="s">
        <v>740</v>
      </c>
      <c r="H178" s="37">
        <v>3</v>
      </c>
      <c r="I178" s="37">
        <f t="shared" si="7"/>
        <v>3</v>
      </c>
      <c r="J178" s="37"/>
      <c r="K178" s="37" t="s">
        <v>594</v>
      </c>
      <c r="L178" s="37"/>
      <c r="M178" s="36">
        <v>43887</v>
      </c>
      <c r="N178" s="100">
        <v>43903</v>
      </c>
    </row>
    <row r="179" spans="2:14">
      <c r="B179" s="367"/>
      <c r="C179" s="369"/>
      <c r="D179" s="39" t="s">
        <v>593</v>
      </c>
      <c r="E179" s="37" t="s">
        <v>1342</v>
      </c>
      <c r="F179" s="42" t="s">
        <v>1343</v>
      </c>
      <c r="G179" s="37" t="s">
        <v>839</v>
      </c>
      <c r="H179" s="37">
        <v>10</v>
      </c>
      <c r="I179" s="37">
        <f t="shared" si="7"/>
        <v>10</v>
      </c>
      <c r="J179" s="37"/>
      <c r="K179" s="37" t="s">
        <v>594</v>
      </c>
      <c r="L179" s="37"/>
      <c r="M179" s="36">
        <v>43887</v>
      </c>
      <c r="N179" s="100">
        <v>43903</v>
      </c>
    </row>
    <row r="180" spans="2:14" ht="16.5" customHeight="1">
      <c r="B180" s="367"/>
      <c r="C180" s="369"/>
      <c r="D180" s="39" t="s">
        <v>593</v>
      </c>
      <c r="E180" s="37" t="s">
        <v>1344</v>
      </c>
      <c r="F180" s="42" t="s">
        <v>838</v>
      </c>
      <c r="G180" s="37" t="s">
        <v>839</v>
      </c>
      <c r="H180" s="37">
        <v>10</v>
      </c>
      <c r="I180" s="37">
        <f t="shared" si="7"/>
        <v>10</v>
      </c>
      <c r="J180" s="37"/>
      <c r="K180" s="37" t="s">
        <v>594</v>
      </c>
      <c r="L180" s="37"/>
      <c r="M180" s="36">
        <v>43887</v>
      </c>
      <c r="N180" s="100">
        <v>43903</v>
      </c>
    </row>
    <row r="181" spans="2:14">
      <c r="B181" s="367"/>
      <c r="C181" s="369"/>
      <c r="D181" s="39" t="s">
        <v>593</v>
      </c>
      <c r="E181" s="37" t="s">
        <v>1345</v>
      </c>
      <c r="F181" s="42" t="s">
        <v>1346</v>
      </c>
      <c r="G181" s="37" t="s">
        <v>1347</v>
      </c>
      <c r="H181" s="37">
        <v>10</v>
      </c>
      <c r="I181" s="37">
        <f t="shared" si="7"/>
        <v>10</v>
      </c>
      <c r="J181" s="37"/>
      <c r="K181" s="37" t="s">
        <v>594</v>
      </c>
      <c r="L181" s="37"/>
      <c r="M181" s="36">
        <v>43887</v>
      </c>
      <c r="N181" s="100">
        <v>43903</v>
      </c>
    </row>
    <row r="182" spans="2:14">
      <c r="B182" s="367"/>
      <c r="C182" s="369"/>
      <c r="D182" s="39" t="s">
        <v>593</v>
      </c>
      <c r="E182" s="37" t="s">
        <v>1348</v>
      </c>
      <c r="F182" s="42" t="s">
        <v>1349</v>
      </c>
      <c r="G182" s="37" t="s">
        <v>1350</v>
      </c>
      <c r="H182" s="37">
        <v>20</v>
      </c>
      <c r="I182" s="37">
        <f t="shared" si="7"/>
        <v>20</v>
      </c>
      <c r="J182" s="37"/>
      <c r="K182" s="37" t="s">
        <v>594</v>
      </c>
      <c r="L182" s="37"/>
      <c r="M182" s="36">
        <v>43887</v>
      </c>
      <c r="N182" s="100">
        <v>43903</v>
      </c>
    </row>
    <row r="183" spans="2:14">
      <c r="B183" s="367"/>
      <c r="C183" s="369"/>
      <c r="D183" s="39" t="s">
        <v>593</v>
      </c>
      <c r="E183" s="37" t="s">
        <v>1348</v>
      </c>
      <c r="F183" s="42" t="s">
        <v>1351</v>
      </c>
      <c r="G183" s="37" t="s">
        <v>1350</v>
      </c>
      <c r="H183" s="37">
        <v>10</v>
      </c>
      <c r="I183" s="37">
        <f t="shared" si="7"/>
        <v>10</v>
      </c>
      <c r="J183" s="37"/>
      <c r="K183" s="37" t="s">
        <v>594</v>
      </c>
      <c r="L183" s="37"/>
      <c r="M183" s="36">
        <v>43887</v>
      </c>
      <c r="N183" s="100">
        <v>43903</v>
      </c>
    </row>
    <row r="184" spans="2:14">
      <c r="B184" s="367"/>
      <c r="C184" s="369"/>
      <c r="D184" s="39" t="s">
        <v>593</v>
      </c>
      <c r="E184" s="37" t="s">
        <v>1352</v>
      </c>
      <c r="F184" s="43" t="s">
        <v>1353</v>
      </c>
      <c r="G184" s="37" t="s">
        <v>597</v>
      </c>
      <c r="H184" s="37">
        <v>20</v>
      </c>
      <c r="I184" s="37">
        <f t="shared" si="7"/>
        <v>20</v>
      </c>
      <c r="J184" s="37"/>
      <c r="K184" s="37" t="s">
        <v>594</v>
      </c>
      <c r="L184" s="37"/>
      <c r="M184" s="36">
        <v>43887</v>
      </c>
      <c r="N184" s="100">
        <v>43903</v>
      </c>
    </row>
    <row r="185" spans="2:14">
      <c r="B185" s="367"/>
      <c r="C185" s="369"/>
      <c r="D185" s="39" t="s">
        <v>593</v>
      </c>
      <c r="E185" s="37" t="s">
        <v>1354</v>
      </c>
      <c r="F185" s="42" t="s">
        <v>1355</v>
      </c>
      <c r="G185" s="37" t="s">
        <v>597</v>
      </c>
      <c r="H185" s="37">
        <v>20</v>
      </c>
      <c r="I185" s="37">
        <f t="shared" si="7"/>
        <v>20</v>
      </c>
      <c r="J185" s="37"/>
      <c r="K185" s="37" t="s">
        <v>594</v>
      </c>
      <c r="L185" s="37"/>
      <c r="M185" s="36">
        <v>43887</v>
      </c>
      <c r="N185" s="100">
        <v>43903</v>
      </c>
    </row>
    <row r="186" spans="2:14">
      <c r="B186" s="367"/>
      <c r="C186" s="369"/>
      <c r="D186" s="39"/>
      <c r="E186" s="37"/>
      <c r="F186" s="42"/>
      <c r="G186" s="37"/>
      <c r="H186" s="37"/>
      <c r="I186" s="37"/>
      <c r="J186" s="37"/>
      <c r="K186" s="37"/>
      <c r="L186" s="37"/>
      <c r="M186" s="35"/>
      <c r="N186" s="99"/>
    </row>
    <row r="187" spans="2:14" ht="16.5" customHeight="1">
      <c r="B187" s="367"/>
      <c r="C187" s="359" t="s">
        <v>774</v>
      </c>
      <c r="D187" s="39" t="s">
        <v>623</v>
      </c>
      <c r="E187" s="37" t="s">
        <v>1356</v>
      </c>
      <c r="F187" s="42" t="s">
        <v>99</v>
      </c>
      <c r="G187" s="37"/>
      <c r="H187" s="37">
        <v>16</v>
      </c>
      <c r="I187" s="37">
        <f t="shared" si="6"/>
        <v>16</v>
      </c>
      <c r="J187" s="37"/>
      <c r="K187" s="37" t="s">
        <v>594</v>
      </c>
      <c r="L187" s="37"/>
      <c r="M187" s="36">
        <v>43889</v>
      </c>
      <c r="N187" s="100">
        <v>43902</v>
      </c>
    </row>
    <row r="188" spans="2:14">
      <c r="B188" s="367"/>
      <c r="C188" s="359"/>
      <c r="D188" s="39" t="s">
        <v>623</v>
      </c>
      <c r="E188" s="37" t="s">
        <v>1357</v>
      </c>
      <c r="F188" s="42" t="s">
        <v>100</v>
      </c>
      <c r="G188" s="37"/>
      <c r="H188" s="37">
        <v>16</v>
      </c>
      <c r="I188" s="37">
        <f t="shared" si="6"/>
        <v>16</v>
      </c>
      <c r="J188" s="37"/>
      <c r="K188" s="37" t="s">
        <v>594</v>
      </c>
      <c r="L188" s="37"/>
      <c r="M188" s="36">
        <v>43889</v>
      </c>
      <c r="N188" s="100">
        <v>43902</v>
      </c>
    </row>
    <row r="189" spans="2:14">
      <c r="B189" s="367"/>
      <c r="C189" s="359"/>
      <c r="D189" s="39"/>
      <c r="E189" s="37"/>
      <c r="F189" s="42"/>
      <c r="G189" s="37"/>
      <c r="H189" s="37"/>
      <c r="I189" s="37"/>
      <c r="J189" s="37"/>
      <c r="K189" s="37"/>
      <c r="L189" s="37"/>
      <c r="M189" s="35"/>
      <c r="N189" s="99"/>
    </row>
    <row r="190" spans="2:14">
      <c r="B190" s="367"/>
      <c r="C190" s="359"/>
      <c r="D190" s="39" t="s">
        <v>593</v>
      </c>
      <c r="E190" s="37" t="s">
        <v>728</v>
      </c>
      <c r="F190" s="42" t="s">
        <v>1358</v>
      </c>
      <c r="G190" s="37" t="s">
        <v>736</v>
      </c>
      <c r="H190" s="37">
        <v>8</v>
      </c>
      <c r="I190" s="37">
        <f>H190</f>
        <v>8</v>
      </c>
      <c r="J190" s="37"/>
      <c r="K190" s="37" t="s">
        <v>594</v>
      </c>
      <c r="L190" s="37"/>
      <c r="M190" s="36">
        <v>43887</v>
      </c>
      <c r="N190" s="100">
        <v>43903</v>
      </c>
    </row>
    <row r="191" spans="2:14">
      <c r="B191" s="367"/>
      <c r="C191" s="359"/>
      <c r="D191" s="39"/>
      <c r="E191" s="37"/>
      <c r="F191" s="42"/>
      <c r="G191" s="37"/>
      <c r="H191" s="37"/>
      <c r="I191" s="37"/>
      <c r="J191" s="37"/>
      <c r="K191" s="37"/>
      <c r="L191" s="37"/>
      <c r="M191" s="35"/>
      <c r="N191" s="99"/>
    </row>
    <row r="192" spans="2:14" ht="16.5" customHeight="1">
      <c r="B192" s="367"/>
      <c r="C192" s="359" t="s">
        <v>775</v>
      </c>
      <c r="D192" s="39" t="s">
        <v>623</v>
      </c>
      <c r="E192" s="37" t="s">
        <v>1359</v>
      </c>
      <c r="F192" s="42" t="s">
        <v>1360</v>
      </c>
      <c r="G192" s="37"/>
      <c r="H192" s="37">
        <v>6</v>
      </c>
      <c r="I192" s="37">
        <f t="shared" si="6"/>
        <v>6</v>
      </c>
      <c r="J192" s="37"/>
      <c r="K192" s="37" t="s">
        <v>594</v>
      </c>
      <c r="L192" s="37" t="s">
        <v>619</v>
      </c>
      <c r="M192" s="36">
        <v>43889</v>
      </c>
      <c r="N192" s="100">
        <v>43902</v>
      </c>
    </row>
    <row r="193" spans="2:14">
      <c r="B193" s="367"/>
      <c r="C193" s="359"/>
      <c r="D193" s="39" t="s">
        <v>623</v>
      </c>
      <c r="E193" s="37" t="s">
        <v>1361</v>
      </c>
      <c r="F193" s="42" t="s">
        <v>1362</v>
      </c>
      <c r="G193" s="37"/>
      <c r="H193" s="37">
        <v>6</v>
      </c>
      <c r="I193" s="37">
        <f t="shared" si="6"/>
        <v>6</v>
      </c>
      <c r="J193" s="37"/>
      <c r="K193" s="37" t="s">
        <v>594</v>
      </c>
      <c r="L193" s="37" t="s">
        <v>619</v>
      </c>
      <c r="M193" s="36">
        <v>43889</v>
      </c>
      <c r="N193" s="100">
        <v>43902</v>
      </c>
    </row>
    <row r="194" spans="2:14">
      <c r="B194" s="367"/>
      <c r="C194" s="359"/>
      <c r="D194" s="39" t="s">
        <v>623</v>
      </c>
      <c r="E194" s="37" t="s">
        <v>1363</v>
      </c>
      <c r="F194" s="42" t="s">
        <v>1364</v>
      </c>
      <c r="G194" s="37"/>
      <c r="H194" s="37">
        <v>6</v>
      </c>
      <c r="I194" s="37">
        <f t="shared" si="6"/>
        <v>6</v>
      </c>
      <c r="J194" s="37"/>
      <c r="K194" s="37" t="s">
        <v>594</v>
      </c>
      <c r="L194" s="37"/>
      <c r="M194" s="36">
        <v>43889</v>
      </c>
      <c r="N194" s="100">
        <v>43903</v>
      </c>
    </row>
    <row r="195" spans="2:14">
      <c r="B195" s="367"/>
      <c r="C195" s="359"/>
      <c r="D195" s="39"/>
      <c r="E195" s="37"/>
      <c r="F195" s="42"/>
      <c r="G195" s="37"/>
      <c r="H195" s="37"/>
      <c r="I195" s="37"/>
      <c r="J195" s="37"/>
      <c r="K195" s="37"/>
      <c r="L195" s="37"/>
      <c r="M195" s="35"/>
      <c r="N195" s="99"/>
    </row>
    <row r="196" spans="2:14">
      <c r="B196" s="367"/>
      <c r="C196" s="359"/>
      <c r="D196" s="39" t="s">
        <v>593</v>
      </c>
      <c r="E196" s="37" t="s">
        <v>1195</v>
      </c>
      <c r="F196" s="42" t="s">
        <v>101</v>
      </c>
      <c r="G196" s="37" t="s">
        <v>1197</v>
      </c>
      <c r="H196" s="37">
        <v>6</v>
      </c>
      <c r="I196" s="37">
        <f>H196</f>
        <v>6</v>
      </c>
      <c r="J196" s="37"/>
      <c r="K196" s="37" t="s">
        <v>594</v>
      </c>
      <c r="L196" s="37"/>
      <c r="M196" s="36">
        <v>43887</v>
      </c>
      <c r="N196" s="100">
        <v>43903</v>
      </c>
    </row>
    <row r="197" spans="2:14">
      <c r="B197" s="367"/>
      <c r="C197" s="359"/>
      <c r="D197" s="39" t="s">
        <v>593</v>
      </c>
      <c r="E197" s="37" t="s">
        <v>1198</v>
      </c>
      <c r="F197" s="42" t="s">
        <v>1199</v>
      </c>
      <c r="G197" s="37" t="s">
        <v>1197</v>
      </c>
      <c r="H197" s="37">
        <v>12</v>
      </c>
      <c r="I197" s="37">
        <f>H197</f>
        <v>12</v>
      </c>
      <c r="J197" s="37"/>
      <c r="K197" s="37" t="s">
        <v>594</v>
      </c>
      <c r="L197" s="37"/>
      <c r="M197" s="36">
        <v>43887</v>
      </c>
      <c r="N197" s="100">
        <v>43903</v>
      </c>
    </row>
    <row r="198" spans="2:14">
      <c r="B198" s="367"/>
      <c r="C198" s="359"/>
      <c r="D198" s="39"/>
      <c r="E198" s="37"/>
      <c r="F198" s="42"/>
      <c r="G198" s="37"/>
      <c r="H198" s="37"/>
      <c r="I198" s="37"/>
      <c r="J198" s="37"/>
      <c r="K198" s="37"/>
      <c r="L198" s="37"/>
      <c r="M198" s="35"/>
      <c r="N198" s="99"/>
    </row>
    <row r="199" spans="2:14" ht="16.5" customHeight="1">
      <c r="B199" s="367"/>
      <c r="C199" s="359" t="s">
        <v>776</v>
      </c>
      <c r="D199" s="39" t="s">
        <v>623</v>
      </c>
      <c r="E199" s="37" t="s">
        <v>102</v>
      </c>
      <c r="F199" s="43" t="s">
        <v>1365</v>
      </c>
      <c r="G199" s="37"/>
      <c r="H199" s="37">
        <v>220</v>
      </c>
      <c r="I199" s="37">
        <f t="shared" si="6"/>
        <v>220</v>
      </c>
      <c r="J199" s="37"/>
      <c r="K199" s="37" t="s">
        <v>594</v>
      </c>
      <c r="L199" s="37"/>
      <c r="M199" s="36">
        <v>43889</v>
      </c>
      <c r="N199" s="100">
        <v>43903</v>
      </c>
    </row>
    <row r="200" spans="2:14">
      <c r="B200" s="367"/>
      <c r="C200" s="359"/>
      <c r="D200" s="39" t="s">
        <v>623</v>
      </c>
      <c r="E200" s="37" t="s">
        <v>1366</v>
      </c>
      <c r="F200" s="43" t="s">
        <v>760</v>
      </c>
      <c r="G200" s="37"/>
      <c r="H200" s="37">
        <v>40</v>
      </c>
      <c r="I200" s="37">
        <f t="shared" si="6"/>
        <v>40</v>
      </c>
      <c r="J200" s="37"/>
      <c r="K200" s="37" t="s">
        <v>594</v>
      </c>
      <c r="L200" s="37"/>
      <c r="M200" s="36">
        <v>43889</v>
      </c>
      <c r="N200" s="100">
        <v>43903</v>
      </c>
    </row>
    <row r="201" spans="2:14">
      <c r="B201" s="367"/>
      <c r="C201" s="359"/>
      <c r="D201" s="39" t="s">
        <v>623</v>
      </c>
      <c r="E201" s="37" t="s">
        <v>1367</v>
      </c>
      <c r="F201" s="43" t="s">
        <v>1368</v>
      </c>
      <c r="G201" s="37"/>
      <c r="H201" s="37">
        <v>20</v>
      </c>
      <c r="I201" s="37">
        <f t="shared" si="6"/>
        <v>20</v>
      </c>
      <c r="J201" s="37"/>
      <c r="K201" s="37" t="s">
        <v>594</v>
      </c>
      <c r="L201" s="37"/>
      <c r="M201" s="36">
        <v>43889</v>
      </c>
      <c r="N201" s="100">
        <v>43903</v>
      </c>
    </row>
    <row r="202" spans="2:14">
      <c r="B202" s="367"/>
      <c r="C202" s="359"/>
      <c r="D202" s="39" t="s">
        <v>623</v>
      </c>
      <c r="E202" s="37" t="s">
        <v>1369</v>
      </c>
      <c r="F202" s="43" t="s">
        <v>103</v>
      </c>
      <c r="G202" s="37"/>
      <c r="H202" s="37">
        <v>20</v>
      </c>
      <c r="I202" s="37">
        <f t="shared" si="6"/>
        <v>20</v>
      </c>
      <c r="J202" s="37"/>
      <c r="K202" s="37" t="s">
        <v>594</v>
      </c>
      <c r="L202" s="37"/>
      <c r="M202" s="36">
        <v>43889</v>
      </c>
      <c r="N202" s="100">
        <v>43903</v>
      </c>
    </row>
    <row r="203" spans="2:14">
      <c r="B203" s="367"/>
      <c r="C203" s="359"/>
      <c r="D203" s="39" t="s">
        <v>623</v>
      </c>
      <c r="E203" s="37" t="s">
        <v>1370</v>
      </c>
      <c r="F203" s="43" t="s">
        <v>761</v>
      </c>
      <c r="G203" s="37"/>
      <c r="H203" s="37">
        <v>20</v>
      </c>
      <c r="I203" s="37">
        <f t="shared" si="6"/>
        <v>20</v>
      </c>
      <c r="J203" s="37"/>
      <c r="K203" s="37" t="s">
        <v>594</v>
      </c>
      <c r="L203" s="37"/>
      <c r="M203" s="36">
        <v>43889</v>
      </c>
      <c r="N203" s="100">
        <v>43903</v>
      </c>
    </row>
    <row r="204" spans="2:14">
      <c r="B204" s="367"/>
      <c r="C204" s="359"/>
      <c r="D204" s="39"/>
      <c r="E204" s="37"/>
      <c r="F204" s="43"/>
      <c r="G204" s="37"/>
      <c r="H204" s="37"/>
      <c r="I204" s="37"/>
      <c r="J204" s="37"/>
      <c r="K204" s="37"/>
      <c r="L204" s="37"/>
      <c r="M204" s="35"/>
      <c r="N204" s="99"/>
    </row>
    <row r="205" spans="2:14">
      <c r="B205" s="367"/>
      <c r="C205" s="359"/>
      <c r="D205" s="39" t="s">
        <v>593</v>
      </c>
      <c r="E205" s="37" t="s">
        <v>1371</v>
      </c>
      <c r="F205" s="43" t="s">
        <v>1372</v>
      </c>
      <c r="G205" s="37" t="s">
        <v>597</v>
      </c>
      <c r="H205" s="37">
        <v>180</v>
      </c>
      <c r="I205" s="37">
        <f>H205</f>
        <v>180</v>
      </c>
      <c r="J205" s="37"/>
      <c r="K205" s="37" t="s">
        <v>594</v>
      </c>
      <c r="L205" s="37"/>
      <c r="M205" s="36">
        <v>43887</v>
      </c>
      <c r="N205" s="100">
        <v>43903</v>
      </c>
    </row>
    <row r="206" spans="2:14">
      <c r="B206" s="367"/>
      <c r="C206" s="359"/>
      <c r="D206" s="39" t="s">
        <v>593</v>
      </c>
      <c r="E206" s="37" t="s">
        <v>1369</v>
      </c>
      <c r="F206" s="43" t="s">
        <v>1373</v>
      </c>
      <c r="G206" s="37" t="s">
        <v>597</v>
      </c>
      <c r="H206" s="37">
        <v>220</v>
      </c>
      <c r="I206" s="37">
        <f>H206</f>
        <v>220</v>
      </c>
      <c r="J206" s="37"/>
      <c r="K206" s="37" t="s">
        <v>594</v>
      </c>
      <c r="L206" s="37"/>
      <c r="M206" s="36">
        <v>43887</v>
      </c>
      <c r="N206" s="100">
        <v>43903</v>
      </c>
    </row>
    <row r="207" spans="2:14">
      <c r="B207" s="367"/>
      <c r="C207" s="359"/>
      <c r="D207" s="39" t="s">
        <v>593</v>
      </c>
      <c r="E207" s="37" t="s">
        <v>1374</v>
      </c>
      <c r="F207" s="43" t="s">
        <v>1375</v>
      </c>
      <c r="G207" s="37" t="s">
        <v>597</v>
      </c>
      <c r="H207" s="37">
        <v>80</v>
      </c>
      <c r="I207" s="37">
        <f>H207</f>
        <v>80</v>
      </c>
      <c r="J207" s="37"/>
      <c r="K207" s="37" t="s">
        <v>594</v>
      </c>
      <c r="L207" s="37"/>
      <c r="M207" s="36">
        <v>43887</v>
      </c>
      <c r="N207" s="100">
        <v>43903</v>
      </c>
    </row>
    <row r="208" spans="2:14">
      <c r="B208" s="367"/>
      <c r="C208" s="359"/>
      <c r="D208" s="39" t="s">
        <v>593</v>
      </c>
      <c r="E208" s="37" t="s">
        <v>732</v>
      </c>
      <c r="F208" s="43" t="s">
        <v>1376</v>
      </c>
      <c r="G208" s="37" t="s">
        <v>734</v>
      </c>
      <c r="H208" s="37">
        <v>20</v>
      </c>
      <c r="I208" s="37">
        <f>H208</f>
        <v>20</v>
      </c>
      <c r="J208" s="37"/>
      <c r="K208" s="37" t="s">
        <v>594</v>
      </c>
      <c r="L208" s="37"/>
      <c r="M208" s="36">
        <v>43887</v>
      </c>
      <c r="N208" s="100">
        <v>43903</v>
      </c>
    </row>
    <row r="209" spans="2:14">
      <c r="B209" s="367"/>
      <c r="C209" s="359"/>
      <c r="D209" s="39"/>
      <c r="E209" s="37"/>
      <c r="F209" s="43"/>
      <c r="G209" s="37"/>
      <c r="H209" s="37"/>
      <c r="I209" s="37"/>
      <c r="J209" s="37"/>
      <c r="K209" s="37"/>
      <c r="L209" s="37"/>
      <c r="M209" s="35"/>
      <c r="N209" s="99"/>
    </row>
    <row r="210" spans="2:14">
      <c r="B210" s="367"/>
      <c r="C210" s="359" t="s">
        <v>777</v>
      </c>
      <c r="D210" s="39" t="s">
        <v>623</v>
      </c>
      <c r="E210" s="37" t="s">
        <v>104</v>
      </c>
      <c r="F210" s="43" t="s">
        <v>1377</v>
      </c>
      <c r="G210" s="37"/>
      <c r="H210" s="37">
        <v>1</v>
      </c>
      <c r="I210" s="37">
        <f t="shared" si="6"/>
        <v>1</v>
      </c>
      <c r="J210" s="37"/>
      <c r="K210" s="37" t="s">
        <v>594</v>
      </c>
      <c r="L210" s="37"/>
      <c r="M210" s="36">
        <v>43889</v>
      </c>
      <c r="N210" s="100">
        <v>43907</v>
      </c>
    </row>
    <row r="211" spans="2:14">
      <c r="B211" s="367"/>
      <c r="C211" s="359"/>
      <c r="D211" s="39" t="s">
        <v>623</v>
      </c>
      <c r="E211" s="37" t="s">
        <v>105</v>
      </c>
      <c r="F211" s="43" t="s">
        <v>106</v>
      </c>
      <c r="G211" s="37"/>
      <c r="H211" s="37">
        <v>1</v>
      </c>
      <c r="I211" s="37">
        <f t="shared" si="6"/>
        <v>1</v>
      </c>
      <c r="J211" s="37"/>
      <c r="K211" s="37" t="s">
        <v>594</v>
      </c>
      <c r="L211" s="37"/>
      <c r="M211" s="36">
        <v>43889</v>
      </c>
      <c r="N211" s="100">
        <v>43902</v>
      </c>
    </row>
    <row r="212" spans="2:14">
      <c r="B212" s="367"/>
      <c r="C212" s="359"/>
      <c r="D212" s="39" t="s">
        <v>623</v>
      </c>
      <c r="E212" s="37" t="s">
        <v>36</v>
      </c>
      <c r="F212" s="42" t="s">
        <v>635</v>
      </c>
      <c r="G212" s="37"/>
      <c r="H212" s="37">
        <v>2</v>
      </c>
      <c r="I212" s="37">
        <f t="shared" si="6"/>
        <v>2</v>
      </c>
      <c r="J212" s="37"/>
      <c r="K212" s="37" t="s">
        <v>594</v>
      </c>
      <c r="L212" s="37" t="s">
        <v>619</v>
      </c>
      <c r="M212" s="36">
        <v>43889</v>
      </c>
      <c r="N212" s="100">
        <v>43902</v>
      </c>
    </row>
    <row r="213" spans="2:14">
      <c r="B213" s="367"/>
      <c r="C213" s="359"/>
      <c r="D213" s="39" t="s">
        <v>623</v>
      </c>
      <c r="E213" s="37" t="s">
        <v>37</v>
      </c>
      <c r="F213" s="42" t="s">
        <v>107</v>
      </c>
      <c r="G213" s="37"/>
      <c r="H213" s="37">
        <v>2</v>
      </c>
      <c r="I213" s="37">
        <f t="shared" si="6"/>
        <v>2</v>
      </c>
      <c r="J213" s="37"/>
      <c r="K213" s="37" t="s">
        <v>594</v>
      </c>
      <c r="L213" s="37"/>
      <c r="M213" s="36">
        <v>43889</v>
      </c>
      <c r="N213" s="100">
        <v>43903</v>
      </c>
    </row>
    <row r="214" spans="2:14">
      <c r="B214" s="367"/>
      <c r="C214" s="359"/>
      <c r="D214" s="39" t="s">
        <v>623</v>
      </c>
      <c r="E214" s="39" t="s">
        <v>1378</v>
      </c>
      <c r="F214" s="74" t="s">
        <v>642</v>
      </c>
      <c r="G214" s="45"/>
      <c r="H214" s="45">
        <v>4</v>
      </c>
      <c r="I214" s="45">
        <f t="shared" si="6"/>
        <v>4</v>
      </c>
      <c r="J214" s="45"/>
      <c r="K214" s="45" t="s">
        <v>594</v>
      </c>
      <c r="L214" s="45" t="s">
        <v>712</v>
      </c>
      <c r="M214" s="36">
        <v>43889</v>
      </c>
      <c r="N214" s="100">
        <v>43907</v>
      </c>
    </row>
    <row r="215" spans="2:14">
      <c r="B215" s="367"/>
      <c r="C215" s="359"/>
      <c r="D215" s="39" t="s">
        <v>623</v>
      </c>
      <c r="E215" s="39" t="s">
        <v>643</v>
      </c>
      <c r="F215" s="74" t="s">
        <v>644</v>
      </c>
      <c r="G215" s="45"/>
      <c r="H215" s="45">
        <v>4</v>
      </c>
      <c r="I215" s="45">
        <f t="shared" si="6"/>
        <v>4</v>
      </c>
      <c r="J215" s="45"/>
      <c r="K215" s="45" t="s">
        <v>594</v>
      </c>
      <c r="L215" s="45" t="s">
        <v>712</v>
      </c>
      <c r="M215" s="36">
        <v>43889</v>
      </c>
      <c r="N215" s="100">
        <v>43907</v>
      </c>
    </row>
    <row r="216" spans="2:14">
      <c r="B216" s="367"/>
      <c r="C216" s="359"/>
      <c r="D216" s="39" t="s">
        <v>623</v>
      </c>
      <c r="E216" s="39" t="s">
        <v>1379</v>
      </c>
      <c r="F216" s="74" t="s">
        <v>788</v>
      </c>
      <c r="G216" s="45"/>
      <c r="H216" s="45">
        <v>1</v>
      </c>
      <c r="I216" s="45">
        <f t="shared" si="6"/>
        <v>1</v>
      </c>
      <c r="J216" s="45"/>
      <c r="K216" s="45" t="s">
        <v>594</v>
      </c>
      <c r="L216" s="45" t="s">
        <v>712</v>
      </c>
      <c r="M216" s="36">
        <v>43889</v>
      </c>
      <c r="N216" s="100">
        <v>43903</v>
      </c>
    </row>
    <row r="217" spans="2:14">
      <c r="B217" s="367"/>
      <c r="C217" s="359"/>
      <c r="D217" s="39" t="s">
        <v>623</v>
      </c>
      <c r="E217" s="39" t="s">
        <v>775</v>
      </c>
      <c r="F217" s="74" t="s">
        <v>641</v>
      </c>
      <c r="G217" s="45"/>
      <c r="H217" s="45">
        <v>2</v>
      </c>
      <c r="I217" s="45">
        <f t="shared" si="6"/>
        <v>2</v>
      </c>
      <c r="J217" s="45"/>
      <c r="K217" s="45" t="s">
        <v>594</v>
      </c>
      <c r="L217" s="45" t="s">
        <v>712</v>
      </c>
      <c r="M217" s="36">
        <v>43889</v>
      </c>
      <c r="N217" s="100">
        <v>43903</v>
      </c>
    </row>
    <row r="218" spans="2:14">
      <c r="B218" s="367"/>
      <c r="C218" s="359"/>
      <c r="D218" s="39" t="s">
        <v>623</v>
      </c>
      <c r="E218" s="39" t="s">
        <v>694</v>
      </c>
      <c r="F218" s="42" t="s">
        <v>695</v>
      </c>
      <c r="G218" s="37"/>
      <c r="H218" s="37">
        <v>1</v>
      </c>
      <c r="I218" s="37">
        <f t="shared" si="6"/>
        <v>1</v>
      </c>
      <c r="J218" s="37"/>
      <c r="K218" s="37" t="s">
        <v>594</v>
      </c>
      <c r="L218" s="37"/>
      <c r="M218" s="36">
        <v>43889</v>
      </c>
      <c r="N218" s="100">
        <v>43903</v>
      </c>
    </row>
    <row r="219" spans="2:14">
      <c r="B219" s="367"/>
      <c r="C219" s="359"/>
      <c r="D219" s="39" t="s">
        <v>623</v>
      </c>
      <c r="E219" s="37" t="s">
        <v>696</v>
      </c>
      <c r="F219" s="42" t="s">
        <v>697</v>
      </c>
      <c r="G219" s="37"/>
      <c r="H219" s="37">
        <v>1</v>
      </c>
      <c r="I219" s="37">
        <f t="shared" si="6"/>
        <v>1</v>
      </c>
      <c r="J219" s="37"/>
      <c r="K219" s="37" t="s">
        <v>594</v>
      </c>
      <c r="L219" s="37"/>
      <c r="M219" s="36">
        <v>43889</v>
      </c>
      <c r="N219" s="100">
        <v>43903</v>
      </c>
    </row>
    <row r="220" spans="2:14">
      <c r="B220" s="367"/>
      <c r="C220" s="359"/>
      <c r="D220" s="39" t="s">
        <v>623</v>
      </c>
      <c r="E220" s="37" t="s">
        <v>698</v>
      </c>
      <c r="F220" s="42" t="s">
        <v>699</v>
      </c>
      <c r="G220" s="37"/>
      <c r="H220" s="37">
        <v>1</v>
      </c>
      <c r="I220" s="37">
        <f t="shared" si="6"/>
        <v>1</v>
      </c>
      <c r="J220" s="37"/>
      <c r="K220" s="37" t="s">
        <v>594</v>
      </c>
      <c r="L220" s="37" t="s">
        <v>619</v>
      </c>
      <c r="M220" s="36">
        <v>43889</v>
      </c>
      <c r="N220" s="100">
        <v>43902</v>
      </c>
    </row>
    <row r="221" spans="2:14">
      <c r="B221" s="367"/>
      <c r="C221" s="359"/>
      <c r="D221" s="39" t="s">
        <v>623</v>
      </c>
      <c r="E221" s="37" t="s">
        <v>51</v>
      </c>
      <c r="F221" s="42" t="s">
        <v>700</v>
      </c>
      <c r="G221" s="37"/>
      <c r="H221" s="37">
        <v>1</v>
      </c>
      <c r="I221" s="37">
        <f t="shared" si="6"/>
        <v>1</v>
      </c>
      <c r="J221" s="37"/>
      <c r="K221" s="37" t="s">
        <v>594</v>
      </c>
      <c r="L221" s="37" t="s">
        <v>619</v>
      </c>
      <c r="M221" s="36">
        <v>43889</v>
      </c>
      <c r="N221" s="100">
        <v>43902</v>
      </c>
    </row>
    <row r="222" spans="2:14">
      <c r="B222" s="367"/>
      <c r="C222" s="359"/>
      <c r="D222" s="39" t="s">
        <v>623</v>
      </c>
      <c r="E222" s="37" t="s">
        <v>701</v>
      </c>
      <c r="F222" s="42" t="s">
        <v>702</v>
      </c>
      <c r="G222" s="37"/>
      <c r="H222" s="37">
        <v>1</v>
      </c>
      <c r="I222" s="37">
        <f t="shared" si="6"/>
        <v>1</v>
      </c>
      <c r="J222" s="37"/>
      <c r="K222" s="37" t="s">
        <v>594</v>
      </c>
      <c r="L222" s="37" t="s">
        <v>619</v>
      </c>
      <c r="M222" s="36">
        <v>43889</v>
      </c>
      <c r="N222" s="100">
        <v>43902</v>
      </c>
    </row>
    <row r="223" spans="2:14">
      <c r="B223" s="367"/>
      <c r="C223" s="359"/>
      <c r="D223" s="39" t="s">
        <v>623</v>
      </c>
      <c r="E223" s="37" t="s">
        <v>703</v>
      </c>
      <c r="F223" s="42" t="s">
        <v>704</v>
      </c>
      <c r="G223" s="37"/>
      <c r="H223" s="37">
        <v>1</v>
      </c>
      <c r="I223" s="37">
        <f t="shared" si="6"/>
        <v>1</v>
      </c>
      <c r="J223" s="37"/>
      <c r="K223" s="37" t="s">
        <v>594</v>
      </c>
      <c r="L223" s="37" t="s">
        <v>619</v>
      </c>
      <c r="M223" s="36">
        <v>43889</v>
      </c>
      <c r="N223" s="100">
        <v>43902</v>
      </c>
    </row>
    <row r="224" spans="2:14">
      <c r="B224" s="367"/>
      <c r="C224" s="359"/>
      <c r="D224" s="39" t="s">
        <v>623</v>
      </c>
      <c r="E224" s="37" t="s">
        <v>698</v>
      </c>
      <c r="F224" s="42" t="s">
        <v>705</v>
      </c>
      <c r="G224" s="37"/>
      <c r="H224" s="37">
        <v>1</v>
      </c>
      <c r="I224" s="37">
        <f t="shared" si="6"/>
        <v>1</v>
      </c>
      <c r="J224" s="37"/>
      <c r="K224" s="37" t="s">
        <v>594</v>
      </c>
      <c r="L224" s="37" t="s">
        <v>619</v>
      </c>
      <c r="M224" s="36">
        <v>43889</v>
      </c>
      <c r="N224" s="100">
        <v>43902</v>
      </c>
    </row>
    <row r="225" spans="2:14">
      <c r="B225" s="367"/>
      <c r="C225" s="359"/>
      <c r="D225" s="39" t="s">
        <v>623</v>
      </c>
      <c r="E225" s="37" t="s">
        <v>706</v>
      </c>
      <c r="F225" s="42" t="s">
        <v>52</v>
      </c>
      <c r="G225" s="37"/>
      <c r="H225" s="37">
        <v>2</v>
      </c>
      <c r="I225" s="37">
        <f t="shared" si="6"/>
        <v>2</v>
      </c>
      <c r="J225" s="37"/>
      <c r="K225" s="37" t="s">
        <v>594</v>
      </c>
      <c r="L225" s="37"/>
      <c r="M225" s="36">
        <v>43889</v>
      </c>
      <c r="N225" s="100">
        <v>43903</v>
      </c>
    </row>
    <row r="226" spans="2:14">
      <c r="B226" s="367"/>
      <c r="C226" s="359"/>
      <c r="D226" s="39" t="s">
        <v>623</v>
      </c>
      <c r="E226" s="37" t="s">
        <v>53</v>
      </c>
      <c r="F226" s="42" t="s">
        <v>707</v>
      </c>
      <c r="G226" s="37"/>
      <c r="H226" s="37">
        <v>2</v>
      </c>
      <c r="I226" s="37">
        <f t="shared" si="6"/>
        <v>2</v>
      </c>
      <c r="J226" s="37"/>
      <c r="K226" s="37" t="s">
        <v>594</v>
      </c>
      <c r="L226" s="37" t="s">
        <v>619</v>
      </c>
      <c r="M226" s="36">
        <v>43889</v>
      </c>
      <c r="N226" s="100">
        <v>43902</v>
      </c>
    </row>
    <row r="227" spans="2:14">
      <c r="B227" s="367"/>
      <c r="C227" s="359"/>
      <c r="D227" s="39" t="s">
        <v>623</v>
      </c>
      <c r="E227" s="37" t="s">
        <v>54</v>
      </c>
      <c r="F227" s="42" t="s">
        <v>708</v>
      </c>
      <c r="G227" s="37"/>
      <c r="H227" s="37">
        <v>1</v>
      </c>
      <c r="I227" s="37">
        <f t="shared" si="6"/>
        <v>1</v>
      </c>
      <c r="J227" s="37"/>
      <c r="K227" s="37" t="s">
        <v>594</v>
      </c>
      <c r="L227" s="37"/>
      <c r="M227" s="36">
        <v>43889</v>
      </c>
      <c r="N227" s="100">
        <v>43902</v>
      </c>
    </row>
    <row r="228" spans="2:14">
      <c r="B228" s="367"/>
      <c r="C228" s="359"/>
      <c r="D228" s="39" t="s">
        <v>623</v>
      </c>
      <c r="E228" s="37" t="s">
        <v>1380</v>
      </c>
      <c r="F228" s="42" t="s">
        <v>1381</v>
      </c>
      <c r="G228" s="37"/>
      <c r="H228" s="37">
        <v>1</v>
      </c>
      <c r="I228" s="37">
        <f t="shared" si="6"/>
        <v>1</v>
      </c>
      <c r="J228" s="37"/>
      <c r="K228" s="37" t="s">
        <v>594</v>
      </c>
      <c r="L228" s="37"/>
      <c r="M228" s="36">
        <v>43889</v>
      </c>
      <c r="N228" s="100">
        <v>43903</v>
      </c>
    </row>
    <row r="229" spans="2:14">
      <c r="B229" s="367"/>
      <c r="C229" s="359"/>
      <c r="D229" s="39" t="s">
        <v>623</v>
      </c>
      <c r="E229" s="37" t="s">
        <v>55</v>
      </c>
      <c r="F229" s="42" t="s">
        <v>709</v>
      </c>
      <c r="G229" s="37"/>
      <c r="H229" s="37">
        <v>4</v>
      </c>
      <c r="I229" s="37">
        <f t="shared" si="6"/>
        <v>4</v>
      </c>
      <c r="J229" s="37"/>
      <c r="K229" s="37" t="s">
        <v>594</v>
      </c>
      <c r="L229" s="37" t="s">
        <v>619</v>
      </c>
      <c r="M229" s="36">
        <v>43889</v>
      </c>
      <c r="N229" s="100">
        <v>43902</v>
      </c>
    </row>
    <row r="230" spans="2:14">
      <c r="B230" s="367"/>
      <c r="C230" s="359"/>
      <c r="D230" s="39" t="s">
        <v>623</v>
      </c>
      <c r="E230" s="37" t="s">
        <v>56</v>
      </c>
      <c r="F230" s="42" t="s">
        <v>710</v>
      </c>
      <c r="G230" s="37"/>
      <c r="H230" s="37">
        <v>4</v>
      </c>
      <c r="I230" s="37">
        <f t="shared" si="6"/>
        <v>4</v>
      </c>
      <c r="J230" s="37"/>
      <c r="K230" s="37" t="s">
        <v>594</v>
      </c>
      <c r="L230" s="37" t="s">
        <v>619</v>
      </c>
      <c r="M230" s="36">
        <v>43889</v>
      </c>
      <c r="N230" s="100">
        <v>43902</v>
      </c>
    </row>
    <row r="231" spans="2:14">
      <c r="B231" s="367"/>
      <c r="C231" s="359"/>
      <c r="D231" s="46" t="s">
        <v>623</v>
      </c>
      <c r="E231" s="74" t="s">
        <v>57</v>
      </c>
      <c r="F231" s="74" t="s">
        <v>711</v>
      </c>
      <c r="G231" s="45"/>
      <c r="H231" s="45">
        <v>11</v>
      </c>
      <c r="I231" s="45">
        <f t="shared" si="6"/>
        <v>11</v>
      </c>
      <c r="J231" s="45"/>
      <c r="K231" s="45" t="s">
        <v>594</v>
      </c>
      <c r="L231" s="45" t="s">
        <v>712</v>
      </c>
      <c r="M231" s="36">
        <v>43889</v>
      </c>
      <c r="N231" s="100">
        <v>43902</v>
      </c>
    </row>
    <row r="232" spans="2:14">
      <c r="B232" s="367"/>
      <c r="C232" s="359"/>
      <c r="D232" s="46" t="s">
        <v>623</v>
      </c>
      <c r="E232" s="74" t="s">
        <v>848</v>
      </c>
      <c r="F232" s="74" t="s">
        <v>849</v>
      </c>
      <c r="G232" s="45"/>
      <c r="H232" s="45">
        <v>4</v>
      </c>
      <c r="I232" s="45">
        <f t="shared" si="6"/>
        <v>4</v>
      </c>
      <c r="J232" s="45"/>
      <c r="K232" s="45" t="s">
        <v>594</v>
      </c>
      <c r="L232" s="45" t="s">
        <v>712</v>
      </c>
      <c r="M232" s="36">
        <v>43889</v>
      </c>
      <c r="N232" s="100">
        <v>43902</v>
      </c>
    </row>
    <row r="233" spans="2:14">
      <c r="B233" s="367"/>
      <c r="C233" s="359"/>
      <c r="D233" s="46" t="s">
        <v>623</v>
      </c>
      <c r="E233" s="37" t="s">
        <v>810</v>
      </c>
      <c r="F233" s="74" t="s">
        <v>811</v>
      </c>
      <c r="G233" s="45"/>
      <c r="H233" s="45">
        <v>4</v>
      </c>
      <c r="I233" s="45">
        <f t="shared" si="6"/>
        <v>4</v>
      </c>
      <c r="J233" s="45"/>
      <c r="K233" s="45" t="s">
        <v>594</v>
      </c>
      <c r="L233" s="45" t="s">
        <v>712</v>
      </c>
      <c r="M233" s="36">
        <v>43889</v>
      </c>
      <c r="N233" s="100">
        <v>43902</v>
      </c>
    </row>
    <row r="234" spans="2:14">
      <c r="B234" s="367"/>
      <c r="C234" s="359"/>
      <c r="D234" s="46" t="s">
        <v>623</v>
      </c>
      <c r="E234" s="37" t="s">
        <v>50</v>
      </c>
      <c r="F234" s="74" t="s">
        <v>693</v>
      </c>
      <c r="G234" s="45"/>
      <c r="H234" s="45">
        <v>6</v>
      </c>
      <c r="I234" s="45">
        <f t="shared" si="6"/>
        <v>6</v>
      </c>
      <c r="J234" s="45"/>
      <c r="K234" s="45" t="s">
        <v>594</v>
      </c>
      <c r="L234" s="45" t="s">
        <v>712</v>
      </c>
      <c r="M234" s="36">
        <v>43889</v>
      </c>
      <c r="N234" s="100">
        <v>43902</v>
      </c>
    </row>
    <row r="235" spans="2:14">
      <c r="B235" s="367"/>
      <c r="C235" s="359"/>
      <c r="D235" s="39" t="s">
        <v>623</v>
      </c>
      <c r="E235" s="37" t="s">
        <v>108</v>
      </c>
      <c r="F235" s="42" t="s">
        <v>109</v>
      </c>
      <c r="G235" s="37"/>
      <c r="H235" s="37">
        <v>1</v>
      </c>
      <c r="I235" s="37">
        <f t="shared" si="6"/>
        <v>1</v>
      </c>
      <c r="J235" s="37"/>
      <c r="K235" s="37" t="s">
        <v>594</v>
      </c>
      <c r="L235" s="37"/>
      <c r="M235" s="36">
        <v>43889</v>
      </c>
      <c r="N235" s="100">
        <v>43903</v>
      </c>
    </row>
    <row r="236" spans="2:14">
      <c r="B236" s="367"/>
      <c r="C236" s="359"/>
      <c r="D236" s="39" t="s">
        <v>623</v>
      </c>
      <c r="E236" s="37" t="s">
        <v>110</v>
      </c>
      <c r="F236" s="42" t="s">
        <v>111</v>
      </c>
      <c r="G236" s="37"/>
      <c r="H236" s="37">
        <v>1</v>
      </c>
      <c r="I236" s="37">
        <f t="shared" si="6"/>
        <v>1</v>
      </c>
      <c r="J236" s="37"/>
      <c r="K236" s="37" t="s">
        <v>594</v>
      </c>
      <c r="L236" s="37"/>
      <c r="M236" s="36">
        <v>43889</v>
      </c>
      <c r="N236" s="100">
        <v>43903</v>
      </c>
    </row>
    <row r="237" spans="2:14">
      <c r="B237" s="367"/>
      <c r="C237" s="359"/>
      <c r="D237" s="39" t="s">
        <v>623</v>
      </c>
      <c r="E237" s="37" t="s">
        <v>112</v>
      </c>
      <c r="F237" s="42" t="s">
        <v>1382</v>
      </c>
      <c r="G237" s="37"/>
      <c r="H237" s="37">
        <v>1</v>
      </c>
      <c r="I237" s="37">
        <f t="shared" si="6"/>
        <v>1</v>
      </c>
      <c r="J237" s="37"/>
      <c r="K237" s="37" t="s">
        <v>594</v>
      </c>
      <c r="L237" s="37"/>
      <c r="M237" s="36">
        <v>43889</v>
      </c>
      <c r="N237" s="100">
        <v>43903</v>
      </c>
    </row>
    <row r="238" spans="2:14">
      <c r="B238" s="367"/>
      <c r="C238" s="359"/>
      <c r="D238" s="39" t="s">
        <v>623</v>
      </c>
      <c r="E238" s="37" t="s">
        <v>113</v>
      </c>
      <c r="F238" s="42" t="s">
        <v>1383</v>
      </c>
      <c r="G238" s="37"/>
      <c r="H238" s="37">
        <v>1</v>
      </c>
      <c r="I238" s="37">
        <f t="shared" si="6"/>
        <v>1</v>
      </c>
      <c r="J238" s="37"/>
      <c r="K238" s="37" t="s">
        <v>594</v>
      </c>
      <c r="L238" s="37"/>
      <c r="M238" s="36">
        <v>43889</v>
      </c>
      <c r="N238" s="100">
        <v>43903</v>
      </c>
    </row>
    <row r="239" spans="2:14">
      <c r="B239" s="367"/>
      <c r="C239" s="359"/>
      <c r="D239" s="39" t="s">
        <v>623</v>
      </c>
      <c r="E239" s="37" t="s">
        <v>114</v>
      </c>
      <c r="F239" s="42" t="s">
        <v>1384</v>
      </c>
      <c r="G239" s="37"/>
      <c r="H239" s="37">
        <v>1</v>
      </c>
      <c r="I239" s="37">
        <f t="shared" si="6"/>
        <v>1</v>
      </c>
      <c r="J239" s="37"/>
      <c r="K239" s="37" t="s">
        <v>594</v>
      </c>
      <c r="L239" s="37"/>
      <c r="M239" s="36">
        <v>43889</v>
      </c>
      <c r="N239" s="100">
        <v>43902</v>
      </c>
    </row>
    <row r="240" spans="2:14">
      <c r="B240" s="367"/>
      <c r="C240" s="359"/>
      <c r="D240" s="39" t="s">
        <v>623</v>
      </c>
      <c r="E240" s="83" t="s">
        <v>104</v>
      </c>
      <c r="F240" s="42" t="s">
        <v>1385</v>
      </c>
      <c r="G240" s="37"/>
      <c r="H240" s="37">
        <v>1</v>
      </c>
      <c r="I240" s="37">
        <f t="shared" si="6"/>
        <v>1</v>
      </c>
      <c r="J240" s="37"/>
      <c r="K240" s="37" t="s">
        <v>594</v>
      </c>
      <c r="L240" s="37"/>
      <c r="M240" s="36">
        <v>43889</v>
      </c>
      <c r="N240" s="100">
        <v>43902</v>
      </c>
    </row>
    <row r="241" spans="2:14">
      <c r="B241" s="367"/>
      <c r="C241" s="359"/>
      <c r="D241" s="39"/>
      <c r="E241" s="37"/>
      <c r="F241" s="42"/>
      <c r="G241" s="37"/>
      <c r="H241" s="37"/>
      <c r="I241" s="37"/>
      <c r="J241" s="37"/>
      <c r="K241" s="37"/>
      <c r="L241" s="37"/>
      <c r="M241" s="35"/>
      <c r="N241" s="99"/>
    </row>
    <row r="242" spans="2:14">
      <c r="B242" s="367"/>
      <c r="C242" s="359"/>
      <c r="D242" s="39" t="s">
        <v>593</v>
      </c>
      <c r="E242" s="37" t="s">
        <v>655</v>
      </c>
      <c r="F242" s="42" t="s">
        <v>656</v>
      </c>
      <c r="G242" s="37" t="s">
        <v>657</v>
      </c>
      <c r="H242" s="37">
        <v>4</v>
      </c>
      <c r="I242" s="37">
        <f t="shared" ref="I242:I266" si="8">H242</f>
        <v>4</v>
      </c>
      <c r="J242" s="37"/>
      <c r="K242" s="37" t="s">
        <v>594</v>
      </c>
      <c r="L242" s="37"/>
      <c r="M242" s="36">
        <v>43887</v>
      </c>
      <c r="N242" s="100">
        <v>43907</v>
      </c>
    </row>
    <row r="243" spans="2:14">
      <c r="B243" s="367"/>
      <c r="C243" s="359"/>
      <c r="D243" s="39" t="s">
        <v>593</v>
      </c>
      <c r="E243" s="37" t="s">
        <v>595</v>
      </c>
      <c r="F243" s="42" t="s">
        <v>658</v>
      </c>
      <c r="G243" s="37" t="s">
        <v>657</v>
      </c>
      <c r="H243" s="37">
        <v>4</v>
      </c>
      <c r="I243" s="37">
        <f t="shared" si="8"/>
        <v>4</v>
      </c>
      <c r="J243" s="37"/>
      <c r="K243" s="37" t="s">
        <v>594</v>
      </c>
      <c r="L243" s="37"/>
      <c r="M243" s="36">
        <v>43887</v>
      </c>
      <c r="N243" s="100">
        <v>43907</v>
      </c>
    </row>
    <row r="244" spans="2:14">
      <c r="B244" s="367"/>
      <c r="C244" s="359"/>
      <c r="D244" s="39" t="s">
        <v>593</v>
      </c>
      <c r="E244" s="37" t="s">
        <v>598</v>
      </c>
      <c r="F244" s="42" t="s">
        <v>675</v>
      </c>
      <c r="G244" s="37" t="s">
        <v>600</v>
      </c>
      <c r="H244" s="37">
        <v>1</v>
      </c>
      <c r="I244" s="37">
        <f t="shared" si="8"/>
        <v>1</v>
      </c>
      <c r="J244" s="37"/>
      <c r="K244" s="37" t="s">
        <v>594</v>
      </c>
      <c r="L244" s="37"/>
      <c r="M244" s="36">
        <v>43889</v>
      </c>
      <c r="N244" s="100">
        <v>43915</v>
      </c>
    </row>
    <row r="245" spans="2:14">
      <c r="B245" s="367"/>
      <c r="C245" s="359"/>
      <c r="D245" s="39" t="s">
        <v>593</v>
      </c>
      <c r="E245" s="37" t="s">
        <v>598</v>
      </c>
      <c r="F245" s="42" t="s">
        <v>599</v>
      </c>
      <c r="G245" s="37" t="s">
        <v>600</v>
      </c>
      <c r="H245" s="37">
        <v>1</v>
      </c>
      <c r="I245" s="37">
        <f t="shared" si="8"/>
        <v>1</v>
      </c>
      <c r="J245" s="37"/>
      <c r="K245" s="37" t="s">
        <v>594</v>
      </c>
      <c r="L245" s="37"/>
      <c r="M245" s="36">
        <v>43889</v>
      </c>
      <c r="N245" s="100">
        <v>43915</v>
      </c>
    </row>
    <row r="246" spans="2:14">
      <c r="B246" s="367"/>
      <c r="C246" s="359"/>
      <c r="D246" s="39" t="s">
        <v>593</v>
      </c>
      <c r="E246" s="37" t="s">
        <v>601</v>
      </c>
      <c r="F246" s="42" t="s">
        <v>676</v>
      </c>
      <c r="G246" s="37" t="s">
        <v>600</v>
      </c>
      <c r="H246" s="37">
        <v>1</v>
      </c>
      <c r="I246" s="37">
        <f t="shared" si="8"/>
        <v>1</v>
      </c>
      <c r="J246" s="37"/>
      <c r="K246" s="37" t="s">
        <v>594</v>
      </c>
      <c r="L246" s="37"/>
      <c r="M246" s="36">
        <v>43889</v>
      </c>
      <c r="N246" s="100">
        <v>43915</v>
      </c>
    </row>
    <row r="247" spans="2:14">
      <c r="B247" s="367"/>
      <c r="C247" s="359"/>
      <c r="D247" s="39" t="s">
        <v>593</v>
      </c>
      <c r="E247" s="37" t="s">
        <v>713</v>
      </c>
      <c r="F247" s="42" t="s">
        <v>714</v>
      </c>
      <c r="G247" s="37" t="s">
        <v>600</v>
      </c>
      <c r="H247" s="37">
        <v>6</v>
      </c>
      <c r="I247" s="37">
        <f t="shared" si="8"/>
        <v>6</v>
      </c>
      <c r="J247" s="37"/>
      <c r="K247" s="37" t="s">
        <v>594</v>
      </c>
      <c r="L247" s="37"/>
      <c r="M247" s="36">
        <v>43887</v>
      </c>
      <c r="N247" s="100">
        <v>43903</v>
      </c>
    </row>
    <row r="248" spans="2:14">
      <c r="B248" s="367"/>
      <c r="C248" s="359"/>
      <c r="D248" s="39" t="s">
        <v>593</v>
      </c>
      <c r="E248" s="37" t="s">
        <v>662</v>
      </c>
      <c r="F248" s="42" t="s">
        <v>666</v>
      </c>
      <c r="G248" s="37" t="s">
        <v>664</v>
      </c>
      <c r="H248" s="37">
        <v>2</v>
      </c>
      <c r="I248" s="37">
        <f t="shared" si="8"/>
        <v>2</v>
      </c>
      <c r="J248" s="37"/>
      <c r="K248" s="37" t="s">
        <v>594</v>
      </c>
      <c r="L248" s="37"/>
      <c r="M248" s="36">
        <v>43887</v>
      </c>
      <c r="N248" s="100">
        <v>43903</v>
      </c>
    </row>
    <row r="249" spans="2:14">
      <c r="B249" s="367"/>
      <c r="C249" s="359"/>
      <c r="D249" s="39" t="s">
        <v>593</v>
      </c>
      <c r="E249" s="37" t="s">
        <v>665</v>
      </c>
      <c r="F249" s="42" t="s">
        <v>663</v>
      </c>
      <c r="G249" s="37" t="s">
        <v>664</v>
      </c>
      <c r="H249" s="37">
        <v>2</v>
      </c>
      <c r="I249" s="37">
        <f t="shared" si="8"/>
        <v>2</v>
      </c>
      <c r="J249" s="37"/>
      <c r="K249" s="37" t="s">
        <v>594</v>
      </c>
      <c r="L249" s="37"/>
      <c r="M249" s="36">
        <v>43887</v>
      </c>
      <c r="N249" s="100">
        <v>43903</v>
      </c>
    </row>
    <row r="250" spans="2:14">
      <c r="B250" s="367"/>
      <c r="C250" s="359"/>
      <c r="D250" s="39" t="s">
        <v>593</v>
      </c>
      <c r="E250" s="37" t="s">
        <v>667</v>
      </c>
      <c r="F250" s="42" t="s">
        <v>668</v>
      </c>
      <c r="G250" s="37" t="s">
        <v>664</v>
      </c>
      <c r="H250" s="37">
        <v>16</v>
      </c>
      <c r="I250" s="37">
        <f t="shared" si="8"/>
        <v>16</v>
      </c>
      <c r="J250" s="37"/>
      <c r="K250" s="37" t="s">
        <v>594</v>
      </c>
      <c r="L250" s="37"/>
      <c r="M250" s="36">
        <v>43887</v>
      </c>
      <c r="N250" s="100">
        <v>43903</v>
      </c>
    </row>
    <row r="251" spans="2:14">
      <c r="B251" s="367"/>
      <c r="C251" s="359"/>
      <c r="D251" s="39" t="s">
        <v>593</v>
      </c>
      <c r="E251" s="37" t="s">
        <v>669</v>
      </c>
      <c r="F251" s="42" t="s">
        <v>670</v>
      </c>
      <c r="G251" s="37" t="s">
        <v>597</v>
      </c>
      <c r="H251" s="37">
        <v>2</v>
      </c>
      <c r="I251" s="37">
        <f t="shared" si="8"/>
        <v>2</v>
      </c>
      <c r="J251" s="37"/>
      <c r="K251" s="37" t="s">
        <v>594</v>
      </c>
      <c r="L251" s="37"/>
      <c r="M251" s="36">
        <v>43887</v>
      </c>
      <c r="N251" s="100">
        <v>43903</v>
      </c>
    </row>
    <row r="252" spans="2:14">
      <c r="B252" s="367"/>
      <c r="C252" s="359"/>
      <c r="D252" s="39" t="s">
        <v>593</v>
      </c>
      <c r="E252" s="37" t="s">
        <v>726</v>
      </c>
      <c r="F252" s="42" t="s">
        <v>727</v>
      </c>
      <c r="G252" s="37" t="s">
        <v>719</v>
      </c>
      <c r="H252" s="37">
        <v>2</v>
      </c>
      <c r="I252" s="37">
        <f t="shared" si="8"/>
        <v>2</v>
      </c>
      <c r="J252" s="37"/>
      <c r="K252" s="37" t="s">
        <v>594</v>
      </c>
      <c r="L252" s="37"/>
      <c r="M252" s="36">
        <v>43887</v>
      </c>
      <c r="N252" s="100">
        <v>43906</v>
      </c>
    </row>
    <row r="253" spans="2:14">
      <c r="B253" s="367"/>
      <c r="C253" s="359"/>
      <c r="D253" s="39" t="s">
        <v>593</v>
      </c>
      <c r="E253" s="37" t="s">
        <v>728</v>
      </c>
      <c r="F253" s="42" t="s">
        <v>729</v>
      </c>
      <c r="G253" s="37" t="s">
        <v>719</v>
      </c>
      <c r="H253" s="37">
        <v>1</v>
      </c>
      <c r="I253" s="37">
        <f t="shared" si="8"/>
        <v>1</v>
      </c>
      <c r="J253" s="37"/>
      <c r="K253" s="37" t="s">
        <v>594</v>
      </c>
      <c r="L253" s="37"/>
      <c r="M253" s="36">
        <v>43887</v>
      </c>
      <c r="N253" s="100">
        <v>43906</v>
      </c>
    </row>
    <row r="254" spans="2:14">
      <c r="B254" s="367"/>
      <c r="C254" s="359"/>
      <c r="D254" s="39" t="s">
        <v>593</v>
      </c>
      <c r="E254" s="37" t="s">
        <v>730</v>
      </c>
      <c r="F254" s="42" t="s">
        <v>731</v>
      </c>
      <c r="G254" s="37" t="s">
        <v>719</v>
      </c>
      <c r="H254" s="37">
        <v>1</v>
      </c>
      <c r="I254" s="37">
        <f t="shared" si="8"/>
        <v>1</v>
      </c>
      <c r="J254" s="37"/>
      <c r="K254" s="37" t="s">
        <v>594</v>
      </c>
      <c r="L254" s="37"/>
      <c r="M254" s="36">
        <v>43887</v>
      </c>
      <c r="N254" s="100">
        <v>43906</v>
      </c>
    </row>
    <row r="255" spans="2:14">
      <c r="B255" s="367"/>
      <c r="C255" s="359"/>
      <c r="D255" s="39" t="s">
        <v>593</v>
      </c>
      <c r="E255" s="37" t="s">
        <v>728</v>
      </c>
      <c r="F255" s="42" t="s">
        <v>737</v>
      </c>
      <c r="G255" s="83" t="s">
        <v>736</v>
      </c>
      <c r="H255" s="83">
        <v>2</v>
      </c>
      <c r="I255" s="37">
        <f t="shared" si="8"/>
        <v>2</v>
      </c>
      <c r="J255" s="37"/>
      <c r="K255" s="37" t="s">
        <v>594</v>
      </c>
      <c r="L255" s="37"/>
      <c r="M255" s="36">
        <v>43887</v>
      </c>
      <c r="N255" s="100">
        <v>43903</v>
      </c>
    </row>
    <row r="256" spans="2:14">
      <c r="B256" s="367"/>
      <c r="C256" s="359"/>
      <c r="D256" s="39" t="s">
        <v>593</v>
      </c>
      <c r="E256" s="37" t="s">
        <v>732</v>
      </c>
      <c r="F256" s="42" t="s">
        <v>733</v>
      </c>
      <c r="G256" s="37" t="s">
        <v>734</v>
      </c>
      <c r="H256" s="37">
        <v>1</v>
      </c>
      <c r="I256" s="37">
        <f t="shared" si="8"/>
        <v>1</v>
      </c>
      <c r="J256" s="37"/>
      <c r="K256" s="37" t="s">
        <v>594</v>
      </c>
      <c r="L256" s="37"/>
      <c r="M256" s="36">
        <v>43887</v>
      </c>
      <c r="N256" s="100">
        <v>43903</v>
      </c>
    </row>
    <row r="257" spans="2:14">
      <c r="B257" s="367"/>
      <c r="C257" s="359"/>
      <c r="D257" s="39" t="s">
        <v>593</v>
      </c>
      <c r="E257" s="37" t="s">
        <v>738</v>
      </c>
      <c r="F257" s="42" t="s">
        <v>739</v>
      </c>
      <c r="G257" s="37" t="s">
        <v>740</v>
      </c>
      <c r="H257" s="37">
        <v>1</v>
      </c>
      <c r="I257" s="37">
        <f t="shared" si="8"/>
        <v>1</v>
      </c>
      <c r="J257" s="37"/>
      <c r="K257" s="37" t="s">
        <v>594</v>
      </c>
      <c r="L257" s="37"/>
      <c r="M257" s="36">
        <v>43887</v>
      </c>
      <c r="N257" s="100">
        <v>43903</v>
      </c>
    </row>
    <row r="258" spans="2:14">
      <c r="B258" s="367"/>
      <c r="C258" s="359"/>
      <c r="D258" s="39" t="s">
        <v>593</v>
      </c>
      <c r="E258" s="37" t="s">
        <v>717</v>
      </c>
      <c r="F258" s="42" t="s">
        <v>718</v>
      </c>
      <c r="G258" s="37" t="s">
        <v>1203</v>
      </c>
      <c r="H258" s="37">
        <v>1</v>
      </c>
      <c r="I258" s="37">
        <f t="shared" si="8"/>
        <v>1</v>
      </c>
      <c r="J258" s="37"/>
      <c r="K258" s="37" t="s">
        <v>594</v>
      </c>
      <c r="L258" s="37"/>
      <c r="M258" s="36">
        <v>43887</v>
      </c>
      <c r="N258" s="100">
        <v>43906</v>
      </c>
    </row>
    <row r="259" spans="2:14">
      <c r="B259" s="367"/>
      <c r="C259" s="359"/>
      <c r="D259" s="39" t="s">
        <v>593</v>
      </c>
      <c r="E259" s="37" t="s">
        <v>720</v>
      </c>
      <c r="F259" s="42" t="s">
        <v>721</v>
      </c>
      <c r="G259" s="37" t="s">
        <v>1203</v>
      </c>
      <c r="H259" s="37">
        <v>2</v>
      </c>
      <c r="I259" s="37">
        <f t="shared" si="8"/>
        <v>2</v>
      </c>
      <c r="J259" s="37"/>
      <c r="K259" s="37" t="s">
        <v>594</v>
      </c>
      <c r="L259" s="37"/>
      <c r="M259" s="36">
        <v>43887</v>
      </c>
      <c r="N259" s="100">
        <v>43906</v>
      </c>
    </row>
    <row r="260" spans="2:14">
      <c r="B260" s="367"/>
      <c r="C260" s="359"/>
      <c r="D260" s="39" t="s">
        <v>593</v>
      </c>
      <c r="E260" s="37" t="s">
        <v>722</v>
      </c>
      <c r="F260" s="42" t="s">
        <v>723</v>
      </c>
      <c r="G260" s="37" t="s">
        <v>1203</v>
      </c>
      <c r="H260" s="37">
        <v>1</v>
      </c>
      <c r="I260" s="37">
        <f t="shared" si="8"/>
        <v>1</v>
      </c>
      <c r="J260" s="37"/>
      <c r="K260" s="37" t="s">
        <v>594</v>
      </c>
      <c r="L260" s="37"/>
      <c r="M260" s="36">
        <v>43887</v>
      </c>
      <c r="N260" s="100">
        <v>43906</v>
      </c>
    </row>
    <row r="261" spans="2:14">
      <c r="B261" s="367"/>
      <c r="C261" s="359"/>
      <c r="D261" s="39" t="s">
        <v>593</v>
      </c>
      <c r="E261" s="37" t="s">
        <v>724</v>
      </c>
      <c r="F261" s="42" t="s">
        <v>725</v>
      </c>
      <c r="G261" s="37" t="s">
        <v>1203</v>
      </c>
      <c r="H261" s="37">
        <v>1</v>
      </c>
      <c r="I261" s="37">
        <f t="shared" si="8"/>
        <v>1</v>
      </c>
      <c r="J261" s="37"/>
      <c r="K261" s="37" t="s">
        <v>594</v>
      </c>
      <c r="L261" s="37"/>
      <c r="M261" s="36">
        <v>43887</v>
      </c>
      <c r="N261" s="100">
        <v>43906</v>
      </c>
    </row>
    <row r="262" spans="2:14">
      <c r="B262" s="367"/>
      <c r="C262" s="359"/>
      <c r="D262" s="39" t="s">
        <v>593</v>
      </c>
      <c r="E262" s="83" t="s">
        <v>753</v>
      </c>
      <c r="F262" s="93" t="s">
        <v>754</v>
      </c>
      <c r="G262" s="83" t="s">
        <v>755</v>
      </c>
      <c r="H262" s="83">
        <v>1</v>
      </c>
      <c r="I262" s="83">
        <f t="shared" si="8"/>
        <v>1</v>
      </c>
      <c r="J262" s="83"/>
      <c r="K262" s="83" t="s">
        <v>594</v>
      </c>
      <c r="L262" s="37"/>
      <c r="M262" s="36">
        <v>43887</v>
      </c>
      <c r="N262" s="100">
        <v>43903</v>
      </c>
    </row>
    <row r="263" spans="2:14">
      <c r="B263" s="367"/>
      <c r="C263" s="359"/>
      <c r="D263" s="39" t="s">
        <v>593</v>
      </c>
      <c r="E263" s="37" t="s">
        <v>679</v>
      </c>
      <c r="F263" s="42" t="s">
        <v>115</v>
      </c>
      <c r="G263" s="37" t="s">
        <v>681</v>
      </c>
      <c r="H263" s="37">
        <v>1</v>
      </c>
      <c r="I263" s="37">
        <f t="shared" si="8"/>
        <v>1</v>
      </c>
      <c r="J263" s="37"/>
      <c r="K263" s="37" t="s">
        <v>594</v>
      </c>
      <c r="L263" s="37"/>
      <c r="M263" s="36">
        <v>43887</v>
      </c>
      <c r="N263" s="100">
        <v>43903</v>
      </c>
    </row>
    <row r="264" spans="2:14">
      <c r="B264" s="367"/>
      <c r="C264" s="359"/>
      <c r="D264" s="39" t="s">
        <v>593</v>
      </c>
      <c r="E264" s="48" t="s">
        <v>1386</v>
      </c>
      <c r="F264" s="49" t="s">
        <v>683</v>
      </c>
      <c r="G264" s="37" t="s">
        <v>684</v>
      </c>
      <c r="H264" s="50">
        <v>1</v>
      </c>
      <c r="I264" s="88">
        <f t="shared" si="8"/>
        <v>1</v>
      </c>
      <c r="J264" s="88"/>
      <c r="K264" s="88" t="s">
        <v>594</v>
      </c>
      <c r="L264" s="37"/>
      <c r="M264" s="36">
        <v>43887</v>
      </c>
      <c r="N264" s="100">
        <v>43903</v>
      </c>
    </row>
    <row r="265" spans="2:14">
      <c r="B265" s="367"/>
      <c r="C265" s="359"/>
      <c r="D265" s="39" t="s">
        <v>593</v>
      </c>
      <c r="E265" s="48" t="s">
        <v>685</v>
      </c>
      <c r="F265" s="49" t="s">
        <v>686</v>
      </c>
      <c r="G265" s="37" t="s">
        <v>687</v>
      </c>
      <c r="H265" s="50">
        <v>1</v>
      </c>
      <c r="I265" s="88">
        <f t="shared" si="8"/>
        <v>1</v>
      </c>
      <c r="J265" s="88"/>
      <c r="K265" s="88" t="s">
        <v>594</v>
      </c>
      <c r="L265" s="37"/>
      <c r="M265" s="36">
        <v>43887</v>
      </c>
      <c r="N265" s="100">
        <v>43921</v>
      </c>
    </row>
    <row r="266" spans="2:14">
      <c r="B266" s="367"/>
      <c r="C266" s="359"/>
      <c r="D266" s="39" t="s">
        <v>593</v>
      </c>
      <c r="E266" s="48" t="s">
        <v>688</v>
      </c>
      <c r="F266" s="49" t="s">
        <v>689</v>
      </c>
      <c r="G266" s="37" t="s">
        <v>690</v>
      </c>
      <c r="H266" s="50">
        <v>1</v>
      </c>
      <c r="I266" s="88">
        <f t="shared" si="8"/>
        <v>1</v>
      </c>
      <c r="J266" s="88"/>
      <c r="K266" s="88" t="s">
        <v>594</v>
      </c>
      <c r="L266" s="37"/>
      <c r="M266" s="36">
        <v>43887</v>
      </c>
      <c r="N266" s="100">
        <v>43903</v>
      </c>
    </row>
    <row r="267" spans="2:14">
      <c r="B267" s="367"/>
      <c r="C267" s="359"/>
      <c r="D267" s="39"/>
      <c r="E267" s="83"/>
      <c r="F267" s="42"/>
      <c r="G267" s="37"/>
      <c r="H267" s="37"/>
      <c r="I267" s="37"/>
      <c r="J267" s="37"/>
      <c r="K267" s="37"/>
      <c r="L267" s="37"/>
      <c r="M267" s="35"/>
      <c r="N267" s="99"/>
    </row>
    <row r="268" spans="2:14">
      <c r="B268" s="367"/>
      <c r="C268" s="363" t="s">
        <v>773</v>
      </c>
      <c r="D268" s="39" t="s">
        <v>623</v>
      </c>
      <c r="E268" s="85" t="s">
        <v>116</v>
      </c>
      <c r="F268" s="123" t="s">
        <v>1387</v>
      </c>
      <c r="G268" s="85"/>
      <c r="H268" s="85">
        <v>1</v>
      </c>
      <c r="I268" s="85">
        <f t="shared" si="6"/>
        <v>1</v>
      </c>
      <c r="J268" s="85"/>
      <c r="K268" s="85" t="s">
        <v>594</v>
      </c>
      <c r="L268" s="85"/>
      <c r="M268" s="36">
        <v>43889</v>
      </c>
      <c r="N268" s="100">
        <v>43907</v>
      </c>
    </row>
    <row r="269" spans="2:14">
      <c r="B269" s="367"/>
      <c r="C269" s="363"/>
      <c r="D269" s="39" t="s">
        <v>623</v>
      </c>
      <c r="E269" s="85" t="s">
        <v>117</v>
      </c>
      <c r="F269" s="123" t="s">
        <v>1388</v>
      </c>
      <c r="G269" s="85"/>
      <c r="H269" s="85">
        <v>2</v>
      </c>
      <c r="I269" s="85">
        <f t="shared" si="6"/>
        <v>2</v>
      </c>
      <c r="J269" s="85"/>
      <c r="K269" s="85" t="s">
        <v>594</v>
      </c>
      <c r="L269" s="85"/>
      <c r="M269" s="36">
        <v>43889</v>
      </c>
      <c r="N269" s="100">
        <v>43902</v>
      </c>
    </row>
    <row r="270" spans="2:14">
      <c r="B270" s="367"/>
      <c r="C270" s="363"/>
      <c r="D270" s="39" t="s">
        <v>623</v>
      </c>
      <c r="E270" s="85" t="s">
        <v>118</v>
      </c>
      <c r="F270" s="123" t="s">
        <v>1389</v>
      </c>
      <c r="G270" s="85"/>
      <c r="H270" s="85">
        <v>1</v>
      </c>
      <c r="I270" s="85">
        <f t="shared" si="6"/>
        <v>1</v>
      </c>
      <c r="J270" s="85"/>
      <c r="K270" s="85" t="s">
        <v>594</v>
      </c>
      <c r="L270" s="45" t="s">
        <v>619</v>
      </c>
      <c r="M270" s="36">
        <v>43889</v>
      </c>
      <c r="N270" s="100">
        <v>43902</v>
      </c>
    </row>
    <row r="271" spans="2:14">
      <c r="B271" s="367"/>
      <c r="C271" s="363"/>
      <c r="D271" s="39" t="s">
        <v>623</v>
      </c>
      <c r="E271" s="85" t="s">
        <v>53</v>
      </c>
      <c r="F271" s="123" t="s">
        <v>1390</v>
      </c>
      <c r="G271" s="85"/>
      <c r="H271" s="85">
        <v>1</v>
      </c>
      <c r="I271" s="85">
        <f t="shared" si="6"/>
        <v>1</v>
      </c>
      <c r="J271" s="85"/>
      <c r="K271" s="85" t="s">
        <v>594</v>
      </c>
      <c r="L271" s="45" t="s">
        <v>619</v>
      </c>
      <c r="M271" s="36">
        <v>43889</v>
      </c>
      <c r="N271" s="100">
        <v>43902</v>
      </c>
    </row>
    <row r="272" spans="2:14">
      <c r="B272" s="367"/>
      <c r="C272" s="363"/>
      <c r="D272" s="39" t="s">
        <v>623</v>
      </c>
      <c r="E272" s="85" t="s">
        <v>119</v>
      </c>
      <c r="F272" s="123" t="s">
        <v>1391</v>
      </c>
      <c r="G272" s="85"/>
      <c r="H272" s="85">
        <v>4</v>
      </c>
      <c r="I272" s="85">
        <f t="shared" si="6"/>
        <v>4</v>
      </c>
      <c r="J272" s="85"/>
      <c r="K272" s="85" t="s">
        <v>594</v>
      </c>
      <c r="L272" s="45" t="s">
        <v>619</v>
      </c>
      <c r="M272" s="36">
        <v>43889</v>
      </c>
      <c r="N272" s="100">
        <v>43902</v>
      </c>
    </row>
    <row r="273" spans="2:14">
      <c r="B273" s="367"/>
      <c r="C273" s="363"/>
      <c r="D273" s="39" t="s">
        <v>623</v>
      </c>
      <c r="E273" s="85" t="s">
        <v>120</v>
      </c>
      <c r="F273" s="123" t="s">
        <v>1392</v>
      </c>
      <c r="G273" s="85"/>
      <c r="H273" s="85">
        <v>4</v>
      </c>
      <c r="I273" s="85">
        <f t="shared" si="6"/>
        <v>4</v>
      </c>
      <c r="J273" s="85"/>
      <c r="K273" s="85" t="s">
        <v>594</v>
      </c>
      <c r="L273" s="45" t="s">
        <v>619</v>
      </c>
      <c r="M273" s="36">
        <v>43889</v>
      </c>
      <c r="N273" s="100">
        <v>43902</v>
      </c>
    </row>
    <row r="274" spans="2:14">
      <c r="B274" s="367"/>
      <c r="C274" s="363"/>
      <c r="D274" s="39" t="s">
        <v>623</v>
      </c>
      <c r="E274" s="85" t="s">
        <v>1393</v>
      </c>
      <c r="F274" s="123" t="s">
        <v>1389</v>
      </c>
      <c r="G274" s="85"/>
      <c r="H274" s="85">
        <v>1</v>
      </c>
      <c r="I274" s="85">
        <f t="shared" si="6"/>
        <v>1</v>
      </c>
      <c r="J274" s="85"/>
      <c r="K274" s="85" t="s">
        <v>594</v>
      </c>
      <c r="L274" s="45" t="s">
        <v>619</v>
      </c>
      <c r="M274" s="36">
        <v>43889</v>
      </c>
      <c r="N274" s="100">
        <v>43902</v>
      </c>
    </row>
    <row r="275" spans="2:14">
      <c r="B275" s="367"/>
      <c r="C275" s="363"/>
      <c r="D275" s="46" t="s">
        <v>623</v>
      </c>
      <c r="E275" s="45" t="s">
        <v>50</v>
      </c>
      <c r="F275" s="45" t="s">
        <v>693</v>
      </c>
      <c r="G275" s="85"/>
      <c r="H275" s="85">
        <v>6</v>
      </c>
      <c r="I275" s="85">
        <f t="shared" si="6"/>
        <v>6</v>
      </c>
      <c r="J275" s="85"/>
      <c r="K275" s="85" t="s">
        <v>594</v>
      </c>
      <c r="L275" s="45" t="s">
        <v>762</v>
      </c>
      <c r="M275" s="36">
        <v>43889</v>
      </c>
      <c r="N275" s="100">
        <v>43902</v>
      </c>
    </row>
    <row r="276" spans="2:14">
      <c r="B276" s="367"/>
      <c r="C276" s="363"/>
      <c r="D276" s="46" t="s">
        <v>623</v>
      </c>
      <c r="E276" s="45" t="s">
        <v>49</v>
      </c>
      <c r="F276" s="45" t="s">
        <v>692</v>
      </c>
      <c r="G276" s="85"/>
      <c r="H276" s="85">
        <v>2</v>
      </c>
      <c r="I276" s="85">
        <f t="shared" si="6"/>
        <v>2</v>
      </c>
      <c r="J276" s="85"/>
      <c r="K276" s="85" t="s">
        <v>594</v>
      </c>
      <c r="L276" s="45" t="s">
        <v>762</v>
      </c>
      <c r="M276" s="36">
        <v>43889</v>
      </c>
      <c r="N276" s="100">
        <v>43902</v>
      </c>
    </row>
    <row r="277" spans="2:14">
      <c r="B277" s="367"/>
      <c r="C277" s="363"/>
      <c r="D277" s="46" t="s">
        <v>623</v>
      </c>
      <c r="E277" s="45" t="s">
        <v>121</v>
      </c>
      <c r="F277" s="45" t="s">
        <v>986</v>
      </c>
      <c r="G277" s="85"/>
      <c r="H277" s="85">
        <v>2</v>
      </c>
      <c r="I277" s="85">
        <f t="shared" si="6"/>
        <v>2</v>
      </c>
      <c r="J277" s="85"/>
      <c r="K277" s="85" t="s">
        <v>594</v>
      </c>
      <c r="L277" s="45" t="s">
        <v>762</v>
      </c>
      <c r="M277" s="36">
        <v>43889</v>
      </c>
      <c r="N277" s="100">
        <v>43902</v>
      </c>
    </row>
    <row r="278" spans="2:14">
      <c r="B278" s="367"/>
      <c r="C278" s="363"/>
      <c r="D278" s="46" t="s">
        <v>623</v>
      </c>
      <c r="E278" s="45" t="s">
        <v>122</v>
      </c>
      <c r="F278" s="45" t="s">
        <v>987</v>
      </c>
      <c r="G278" s="85"/>
      <c r="H278" s="85">
        <v>2</v>
      </c>
      <c r="I278" s="85">
        <f t="shared" si="6"/>
        <v>2</v>
      </c>
      <c r="J278" s="85"/>
      <c r="K278" s="85" t="s">
        <v>594</v>
      </c>
      <c r="L278" s="45" t="s">
        <v>762</v>
      </c>
      <c r="M278" s="36">
        <v>43889</v>
      </c>
      <c r="N278" s="100">
        <v>43902</v>
      </c>
    </row>
    <row r="279" spans="2:14">
      <c r="B279" s="367"/>
      <c r="C279" s="363"/>
      <c r="D279" s="46" t="s">
        <v>623</v>
      </c>
      <c r="E279" s="45" t="s">
        <v>123</v>
      </c>
      <c r="F279" s="45" t="s">
        <v>987</v>
      </c>
      <c r="G279" s="85"/>
      <c r="H279" s="85">
        <v>2</v>
      </c>
      <c r="I279" s="85">
        <f t="shared" si="6"/>
        <v>2</v>
      </c>
      <c r="J279" s="85"/>
      <c r="K279" s="85" t="s">
        <v>594</v>
      </c>
      <c r="L279" s="45" t="s">
        <v>762</v>
      </c>
      <c r="M279" s="36">
        <v>43889</v>
      </c>
      <c r="N279" s="100">
        <v>43902</v>
      </c>
    </row>
    <row r="280" spans="2:14">
      <c r="B280" s="367"/>
      <c r="C280" s="363"/>
      <c r="D280" s="46" t="s">
        <v>623</v>
      </c>
      <c r="E280" s="45" t="s">
        <v>124</v>
      </c>
      <c r="F280" s="45" t="s">
        <v>988</v>
      </c>
      <c r="G280" s="85"/>
      <c r="H280" s="85">
        <v>4</v>
      </c>
      <c r="I280" s="85">
        <f t="shared" si="6"/>
        <v>4</v>
      </c>
      <c r="J280" s="85"/>
      <c r="K280" s="85" t="s">
        <v>594</v>
      </c>
      <c r="L280" s="45" t="s">
        <v>762</v>
      </c>
      <c r="M280" s="36">
        <v>43889</v>
      </c>
      <c r="N280" s="100">
        <v>43902</v>
      </c>
    </row>
    <row r="281" spans="2:14">
      <c r="B281" s="367"/>
      <c r="C281" s="363"/>
      <c r="D281" s="46" t="s">
        <v>623</v>
      </c>
      <c r="E281" s="45" t="s">
        <v>125</v>
      </c>
      <c r="F281" s="45" t="s">
        <v>989</v>
      </c>
      <c r="G281" s="85"/>
      <c r="H281" s="85">
        <v>2</v>
      </c>
      <c r="I281" s="85">
        <f t="shared" ref="I281:I308" si="9">H281</f>
        <v>2</v>
      </c>
      <c r="J281" s="85"/>
      <c r="K281" s="85" t="s">
        <v>594</v>
      </c>
      <c r="L281" s="45" t="s">
        <v>762</v>
      </c>
      <c r="M281" s="36">
        <v>43889</v>
      </c>
      <c r="N281" s="100">
        <v>43902</v>
      </c>
    </row>
    <row r="282" spans="2:14">
      <c r="B282" s="367"/>
      <c r="C282" s="363"/>
      <c r="D282" s="46" t="s">
        <v>623</v>
      </c>
      <c r="E282" s="45" t="s">
        <v>126</v>
      </c>
      <c r="F282" s="45" t="s">
        <v>758</v>
      </c>
      <c r="G282" s="85"/>
      <c r="H282" s="85">
        <v>2</v>
      </c>
      <c r="I282" s="85">
        <f t="shared" si="9"/>
        <v>2</v>
      </c>
      <c r="J282" s="85"/>
      <c r="K282" s="85" t="s">
        <v>594</v>
      </c>
      <c r="L282" s="45" t="s">
        <v>712</v>
      </c>
      <c r="M282" s="36">
        <v>43889</v>
      </c>
      <c r="N282" s="100">
        <v>43903</v>
      </c>
    </row>
    <row r="283" spans="2:14">
      <c r="B283" s="367"/>
      <c r="C283" s="363"/>
      <c r="D283" s="46" t="s">
        <v>623</v>
      </c>
      <c r="E283" s="45" t="s">
        <v>127</v>
      </c>
      <c r="F283" s="45" t="s">
        <v>763</v>
      </c>
      <c r="G283" s="85"/>
      <c r="H283" s="85">
        <v>4</v>
      </c>
      <c r="I283" s="85">
        <f t="shared" si="9"/>
        <v>4</v>
      </c>
      <c r="J283" s="85"/>
      <c r="K283" s="85" t="s">
        <v>594</v>
      </c>
      <c r="L283" s="45" t="s">
        <v>712</v>
      </c>
      <c r="M283" s="36">
        <v>43889</v>
      </c>
      <c r="N283" s="100">
        <v>43903</v>
      </c>
    </row>
    <row r="284" spans="2:14">
      <c r="B284" s="367"/>
      <c r="C284" s="363"/>
      <c r="D284" s="46" t="s">
        <v>623</v>
      </c>
      <c r="E284" s="45" t="s">
        <v>128</v>
      </c>
      <c r="F284" s="45" t="s">
        <v>990</v>
      </c>
      <c r="G284" s="85"/>
      <c r="H284" s="85">
        <v>4</v>
      </c>
      <c r="I284" s="85">
        <f t="shared" si="9"/>
        <v>4</v>
      </c>
      <c r="J284" s="85"/>
      <c r="K284" s="85" t="s">
        <v>594</v>
      </c>
      <c r="L284" s="45" t="s">
        <v>712</v>
      </c>
      <c r="M284" s="36">
        <v>43889</v>
      </c>
      <c r="N284" s="100">
        <v>43903</v>
      </c>
    </row>
    <row r="285" spans="2:14">
      <c r="B285" s="367"/>
      <c r="C285" s="363"/>
      <c r="D285" s="46" t="s">
        <v>623</v>
      </c>
      <c r="E285" s="45" t="s">
        <v>129</v>
      </c>
      <c r="F285" s="45" t="s">
        <v>991</v>
      </c>
      <c r="G285" s="85"/>
      <c r="H285" s="85">
        <v>4</v>
      </c>
      <c r="I285" s="85">
        <f t="shared" si="9"/>
        <v>4</v>
      </c>
      <c r="J285" s="85"/>
      <c r="K285" s="85" t="s">
        <v>594</v>
      </c>
      <c r="L285" s="45" t="s">
        <v>762</v>
      </c>
      <c r="M285" s="36">
        <v>43889</v>
      </c>
      <c r="N285" s="100">
        <v>43902</v>
      </c>
    </row>
    <row r="286" spans="2:14">
      <c r="B286" s="367"/>
      <c r="C286" s="363"/>
      <c r="D286" s="46" t="s">
        <v>623</v>
      </c>
      <c r="E286" s="45" t="s">
        <v>130</v>
      </c>
      <c r="F286" s="45" t="s">
        <v>992</v>
      </c>
      <c r="G286" s="85"/>
      <c r="H286" s="85">
        <v>4</v>
      </c>
      <c r="I286" s="85">
        <f t="shared" si="9"/>
        <v>4</v>
      </c>
      <c r="J286" s="85"/>
      <c r="K286" s="85" t="s">
        <v>594</v>
      </c>
      <c r="L286" s="45" t="s">
        <v>762</v>
      </c>
      <c r="M286" s="36">
        <v>43889</v>
      </c>
      <c r="N286" s="100">
        <v>43902</v>
      </c>
    </row>
    <row r="287" spans="2:14">
      <c r="B287" s="367"/>
      <c r="C287" s="363"/>
      <c r="D287" s="46" t="s">
        <v>623</v>
      </c>
      <c r="E287" s="45" t="s">
        <v>102</v>
      </c>
      <c r="F287" s="47" t="s">
        <v>1365</v>
      </c>
      <c r="G287" s="85"/>
      <c r="H287" s="45">
        <v>44</v>
      </c>
      <c r="I287" s="45">
        <f t="shared" si="9"/>
        <v>44</v>
      </c>
      <c r="J287" s="45"/>
      <c r="K287" s="85" t="s">
        <v>594</v>
      </c>
      <c r="L287" s="45" t="s">
        <v>712</v>
      </c>
      <c r="M287" s="36">
        <v>43889</v>
      </c>
      <c r="N287" s="100">
        <v>43902</v>
      </c>
    </row>
    <row r="288" spans="2:14">
      <c r="B288" s="367"/>
      <c r="C288" s="363"/>
      <c r="D288" s="46" t="s">
        <v>623</v>
      </c>
      <c r="E288" s="45" t="s">
        <v>1366</v>
      </c>
      <c r="F288" s="47" t="s">
        <v>1394</v>
      </c>
      <c r="G288" s="85"/>
      <c r="H288" s="45">
        <v>8</v>
      </c>
      <c r="I288" s="45">
        <f t="shared" si="9"/>
        <v>8</v>
      </c>
      <c r="J288" s="45"/>
      <c r="K288" s="85" t="s">
        <v>594</v>
      </c>
      <c r="L288" s="45" t="s">
        <v>712</v>
      </c>
      <c r="M288" s="36">
        <v>43889</v>
      </c>
      <c r="N288" s="100">
        <v>43903</v>
      </c>
    </row>
    <row r="289" spans="2:14">
      <c r="B289" s="367"/>
      <c r="C289" s="363"/>
      <c r="D289" s="46" t="s">
        <v>623</v>
      </c>
      <c r="E289" s="45" t="s">
        <v>1367</v>
      </c>
      <c r="F289" s="47" t="s">
        <v>1368</v>
      </c>
      <c r="G289" s="85"/>
      <c r="H289" s="45">
        <v>4</v>
      </c>
      <c r="I289" s="45">
        <f t="shared" si="9"/>
        <v>4</v>
      </c>
      <c r="J289" s="45"/>
      <c r="K289" s="85" t="s">
        <v>594</v>
      </c>
      <c r="L289" s="45" t="s">
        <v>712</v>
      </c>
      <c r="M289" s="36">
        <v>43889</v>
      </c>
      <c r="N289" s="100">
        <v>43903</v>
      </c>
    </row>
    <row r="290" spans="2:14">
      <c r="B290" s="367"/>
      <c r="C290" s="363"/>
      <c r="D290" s="46" t="s">
        <v>623</v>
      </c>
      <c r="E290" s="45" t="s">
        <v>1369</v>
      </c>
      <c r="F290" s="47" t="s">
        <v>103</v>
      </c>
      <c r="G290" s="85"/>
      <c r="H290" s="45">
        <v>4</v>
      </c>
      <c r="I290" s="45">
        <f t="shared" si="9"/>
        <v>4</v>
      </c>
      <c r="J290" s="45"/>
      <c r="K290" s="85" t="s">
        <v>594</v>
      </c>
      <c r="L290" s="45" t="s">
        <v>712</v>
      </c>
      <c r="M290" s="36">
        <v>43889</v>
      </c>
      <c r="N290" s="100">
        <v>43903</v>
      </c>
    </row>
    <row r="291" spans="2:14">
      <c r="B291" s="367"/>
      <c r="C291" s="363"/>
      <c r="D291" s="39" t="s">
        <v>623</v>
      </c>
      <c r="E291" s="37" t="s">
        <v>1370</v>
      </c>
      <c r="F291" s="43" t="s">
        <v>761</v>
      </c>
      <c r="G291" s="37"/>
      <c r="H291" s="37">
        <v>4</v>
      </c>
      <c r="I291" s="37">
        <f t="shared" si="9"/>
        <v>4</v>
      </c>
      <c r="J291" s="37"/>
      <c r="K291" s="37" t="s">
        <v>594</v>
      </c>
      <c r="L291" s="45" t="s">
        <v>712</v>
      </c>
      <c r="M291" s="36">
        <v>43889</v>
      </c>
      <c r="N291" s="100">
        <v>43903</v>
      </c>
    </row>
    <row r="292" spans="2:14">
      <c r="B292" s="367"/>
      <c r="C292" s="363"/>
      <c r="D292" s="46" t="s">
        <v>623</v>
      </c>
      <c r="E292" s="45" t="s">
        <v>34</v>
      </c>
      <c r="F292" s="45" t="s">
        <v>764</v>
      </c>
      <c r="G292" s="85"/>
      <c r="H292" s="85">
        <v>2</v>
      </c>
      <c r="I292" s="85">
        <f t="shared" si="9"/>
        <v>2</v>
      </c>
      <c r="J292" s="85"/>
      <c r="K292" s="85" t="s">
        <v>594</v>
      </c>
      <c r="L292" s="45" t="s">
        <v>712</v>
      </c>
      <c r="M292" s="36">
        <v>43889</v>
      </c>
      <c r="N292" s="100">
        <v>43903</v>
      </c>
    </row>
    <row r="293" spans="2:14">
      <c r="B293" s="367"/>
      <c r="C293" s="363"/>
      <c r="D293" s="46" t="s">
        <v>623</v>
      </c>
      <c r="E293" s="45" t="s">
        <v>35</v>
      </c>
      <c r="F293" s="45" t="s">
        <v>634</v>
      </c>
      <c r="G293" s="85"/>
      <c r="H293" s="85">
        <v>2</v>
      </c>
      <c r="I293" s="85">
        <f t="shared" si="9"/>
        <v>2</v>
      </c>
      <c r="J293" s="85"/>
      <c r="K293" s="85" t="s">
        <v>594</v>
      </c>
      <c r="L293" s="45" t="s">
        <v>712</v>
      </c>
      <c r="M293" s="36">
        <v>43889</v>
      </c>
      <c r="N293" s="100">
        <v>43903</v>
      </c>
    </row>
    <row r="294" spans="2:14">
      <c r="B294" s="367"/>
      <c r="C294" s="363"/>
      <c r="D294" s="46" t="s">
        <v>623</v>
      </c>
      <c r="E294" s="45" t="s">
        <v>32</v>
      </c>
      <c r="F294" s="45" t="s">
        <v>631</v>
      </c>
      <c r="G294" s="85"/>
      <c r="H294" s="85">
        <v>2</v>
      </c>
      <c r="I294" s="85">
        <f t="shared" si="9"/>
        <v>2</v>
      </c>
      <c r="J294" s="85"/>
      <c r="K294" s="85" t="s">
        <v>594</v>
      </c>
      <c r="L294" s="45" t="s">
        <v>762</v>
      </c>
      <c r="M294" s="36">
        <v>43889</v>
      </c>
      <c r="N294" s="100">
        <v>43902</v>
      </c>
    </row>
    <row r="295" spans="2:14">
      <c r="B295" s="367"/>
      <c r="C295" s="363"/>
      <c r="D295" s="46" t="s">
        <v>623</v>
      </c>
      <c r="E295" s="45" t="s">
        <v>33</v>
      </c>
      <c r="F295" s="45" t="s">
        <v>632</v>
      </c>
      <c r="G295" s="85"/>
      <c r="H295" s="85">
        <v>2</v>
      </c>
      <c r="I295" s="85">
        <f t="shared" si="9"/>
        <v>2</v>
      </c>
      <c r="J295" s="85"/>
      <c r="K295" s="85" t="s">
        <v>594</v>
      </c>
      <c r="L295" s="45" t="s">
        <v>762</v>
      </c>
      <c r="M295" s="36">
        <v>43889</v>
      </c>
      <c r="N295" s="100">
        <v>43902</v>
      </c>
    </row>
    <row r="296" spans="2:14">
      <c r="B296" s="367"/>
      <c r="C296" s="363"/>
      <c r="D296" s="46" t="s">
        <v>623</v>
      </c>
      <c r="E296" s="45" t="s">
        <v>889</v>
      </c>
      <c r="F296" s="45" t="s">
        <v>890</v>
      </c>
      <c r="G296" s="85"/>
      <c r="H296" s="85">
        <v>2</v>
      </c>
      <c r="I296" s="85">
        <f t="shared" si="9"/>
        <v>2</v>
      </c>
      <c r="J296" s="85"/>
      <c r="K296" s="85" t="s">
        <v>594</v>
      </c>
      <c r="L296" s="45" t="s">
        <v>712</v>
      </c>
      <c r="M296" s="36">
        <v>43889</v>
      </c>
      <c r="N296" s="100">
        <v>43902</v>
      </c>
    </row>
    <row r="297" spans="2:14">
      <c r="B297" s="367"/>
      <c r="C297" s="363"/>
      <c r="D297" s="85" t="s">
        <v>623</v>
      </c>
      <c r="E297" s="45" t="s">
        <v>131</v>
      </c>
      <c r="F297" s="45" t="s">
        <v>890</v>
      </c>
      <c r="G297" s="85"/>
      <c r="H297" s="85">
        <v>2</v>
      </c>
      <c r="I297" s="85">
        <f t="shared" si="9"/>
        <v>2</v>
      </c>
      <c r="J297" s="85"/>
      <c r="K297" s="85" t="s">
        <v>594</v>
      </c>
      <c r="L297" s="45" t="s">
        <v>712</v>
      </c>
      <c r="M297" s="36">
        <v>43889</v>
      </c>
      <c r="N297" s="100">
        <v>43902</v>
      </c>
    </row>
    <row r="298" spans="2:14">
      <c r="B298" s="367"/>
      <c r="C298" s="363"/>
      <c r="D298" s="85" t="s">
        <v>623</v>
      </c>
      <c r="E298" s="45" t="s">
        <v>1395</v>
      </c>
      <c r="F298" s="45" t="s">
        <v>766</v>
      </c>
      <c r="G298" s="85"/>
      <c r="H298" s="85">
        <v>4</v>
      </c>
      <c r="I298" s="85">
        <f t="shared" si="9"/>
        <v>4</v>
      </c>
      <c r="J298" s="85"/>
      <c r="K298" s="85" t="s">
        <v>594</v>
      </c>
      <c r="L298" s="45" t="s">
        <v>712</v>
      </c>
      <c r="M298" s="36">
        <v>43889</v>
      </c>
      <c r="N298" s="100">
        <v>43903</v>
      </c>
    </row>
    <row r="299" spans="2:14">
      <c r="B299" s="367"/>
      <c r="C299" s="363"/>
      <c r="D299" s="85" t="s">
        <v>623</v>
      </c>
      <c r="E299" s="45" t="s">
        <v>154</v>
      </c>
      <c r="F299" s="45" t="s">
        <v>767</v>
      </c>
      <c r="G299" s="85"/>
      <c r="H299" s="85">
        <v>4</v>
      </c>
      <c r="I299" s="85">
        <f t="shared" si="9"/>
        <v>4</v>
      </c>
      <c r="J299" s="85"/>
      <c r="K299" s="85" t="s">
        <v>594</v>
      </c>
      <c r="L299" s="45" t="s">
        <v>712</v>
      </c>
      <c r="M299" s="36">
        <v>43889</v>
      </c>
      <c r="N299" s="100">
        <v>43903</v>
      </c>
    </row>
    <row r="300" spans="2:14">
      <c r="B300" s="367"/>
      <c r="C300" s="363"/>
      <c r="D300" s="85" t="s">
        <v>623</v>
      </c>
      <c r="E300" s="45" t="s">
        <v>810</v>
      </c>
      <c r="F300" s="45" t="s">
        <v>1396</v>
      </c>
      <c r="G300" s="85"/>
      <c r="H300" s="85">
        <v>3</v>
      </c>
      <c r="I300" s="85">
        <f t="shared" si="9"/>
        <v>3</v>
      </c>
      <c r="J300" s="85"/>
      <c r="K300" s="85" t="s">
        <v>594</v>
      </c>
      <c r="L300" s="45" t="s">
        <v>712</v>
      </c>
      <c r="M300" s="36">
        <v>43889</v>
      </c>
      <c r="N300" s="100">
        <v>43902</v>
      </c>
    </row>
    <row r="301" spans="2:14">
      <c r="B301" s="367"/>
      <c r="C301" s="363"/>
      <c r="D301" s="85" t="s">
        <v>623</v>
      </c>
      <c r="E301" s="124" t="s">
        <v>38</v>
      </c>
      <c r="F301" s="125" t="s">
        <v>1397</v>
      </c>
      <c r="G301" s="85"/>
      <c r="H301" s="126">
        <v>2</v>
      </c>
      <c r="I301" s="85">
        <f t="shared" si="9"/>
        <v>2</v>
      </c>
      <c r="J301" s="85"/>
      <c r="K301" s="85" t="s">
        <v>594</v>
      </c>
      <c r="L301" s="45" t="s">
        <v>712</v>
      </c>
      <c r="M301" s="36">
        <v>43889</v>
      </c>
      <c r="N301" s="100">
        <v>43903</v>
      </c>
    </row>
    <row r="302" spans="2:14">
      <c r="B302" s="367"/>
      <c r="C302" s="363"/>
      <c r="D302" s="85" t="s">
        <v>623</v>
      </c>
      <c r="E302" s="124" t="s">
        <v>158</v>
      </c>
      <c r="F302" s="125" t="s">
        <v>1398</v>
      </c>
      <c r="G302" s="85"/>
      <c r="H302" s="126">
        <v>2</v>
      </c>
      <c r="I302" s="85">
        <f t="shared" si="9"/>
        <v>2</v>
      </c>
      <c r="J302" s="85"/>
      <c r="K302" s="85" t="s">
        <v>594</v>
      </c>
      <c r="L302" s="45" t="s">
        <v>712</v>
      </c>
      <c r="M302" s="36">
        <v>43889</v>
      </c>
      <c r="N302" s="100">
        <v>43902</v>
      </c>
    </row>
    <row r="303" spans="2:14">
      <c r="B303" s="367"/>
      <c r="C303" s="363"/>
      <c r="D303" s="85" t="s">
        <v>623</v>
      </c>
      <c r="E303" s="124" t="s">
        <v>159</v>
      </c>
      <c r="F303" s="125" t="s">
        <v>1398</v>
      </c>
      <c r="G303" s="85"/>
      <c r="H303" s="126">
        <v>2</v>
      </c>
      <c r="I303" s="85">
        <f t="shared" si="9"/>
        <v>2</v>
      </c>
      <c r="J303" s="85"/>
      <c r="K303" s="85" t="s">
        <v>594</v>
      </c>
      <c r="L303" s="45" t="s">
        <v>712</v>
      </c>
      <c r="M303" s="36">
        <v>43889</v>
      </c>
      <c r="N303" s="100">
        <v>43902</v>
      </c>
    </row>
    <row r="304" spans="2:14">
      <c r="B304" s="367"/>
      <c r="C304" s="363"/>
      <c r="D304" s="85" t="s">
        <v>623</v>
      </c>
      <c r="E304" s="124" t="s">
        <v>91</v>
      </c>
      <c r="F304" s="125" t="s">
        <v>1397</v>
      </c>
      <c r="G304" s="85"/>
      <c r="H304" s="126">
        <v>4</v>
      </c>
      <c r="I304" s="85">
        <f t="shared" si="9"/>
        <v>4</v>
      </c>
      <c r="J304" s="85"/>
      <c r="K304" s="85" t="s">
        <v>594</v>
      </c>
      <c r="L304" s="45" t="s">
        <v>712</v>
      </c>
      <c r="M304" s="36">
        <v>43889</v>
      </c>
      <c r="N304" s="100">
        <v>43903</v>
      </c>
    </row>
    <row r="305" spans="2:14">
      <c r="B305" s="367"/>
      <c r="C305" s="363"/>
      <c r="D305" s="85" t="s">
        <v>623</v>
      </c>
      <c r="E305" s="124" t="s">
        <v>161</v>
      </c>
      <c r="F305" s="125" t="s">
        <v>1398</v>
      </c>
      <c r="G305" s="85"/>
      <c r="H305" s="126">
        <v>2</v>
      </c>
      <c r="I305" s="85">
        <f t="shared" si="9"/>
        <v>2</v>
      </c>
      <c r="J305" s="85"/>
      <c r="K305" s="85" t="s">
        <v>594</v>
      </c>
      <c r="L305" s="45" t="s">
        <v>712</v>
      </c>
      <c r="M305" s="36">
        <v>43889</v>
      </c>
      <c r="N305" s="100">
        <v>43902</v>
      </c>
    </row>
    <row r="306" spans="2:14">
      <c r="B306" s="367"/>
      <c r="C306" s="363"/>
      <c r="D306" s="85" t="s">
        <v>623</v>
      </c>
      <c r="E306" s="124" t="s">
        <v>1399</v>
      </c>
      <c r="F306" s="125" t="s">
        <v>1398</v>
      </c>
      <c r="G306" s="85"/>
      <c r="H306" s="126">
        <v>2</v>
      </c>
      <c r="I306" s="85">
        <f t="shared" si="9"/>
        <v>2</v>
      </c>
      <c r="J306" s="85"/>
      <c r="K306" s="85" t="s">
        <v>594</v>
      </c>
      <c r="L306" s="45" t="s">
        <v>712</v>
      </c>
      <c r="M306" s="36">
        <v>43889</v>
      </c>
      <c r="N306" s="100">
        <v>43902</v>
      </c>
    </row>
    <row r="307" spans="2:14">
      <c r="B307" s="367"/>
      <c r="C307" s="363"/>
      <c r="D307" s="85" t="s">
        <v>623</v>
      </c>
      <c r="E307" s="124" t="s">
        <v>1400</v>
      </c>
      <c r="F307" s="125" t="s">
        <v>1398</v>
      </c>
      <c r="G307" s="85"/>
      <c r="H307" s="126">
        <v>1</v>
      </c>
      <c r="I307" s="85">
        <f t="shared" si="9"/>
        <v>1</v>
      </c>
      <c r="J307" s="85"/>
      <c r="K307" s="85" t="s">
        <v>594</v>
      </c>
      <c r="L307" s="45" t="s">
        <v>712</v>
      </c>
      <c r="M307" s="36">
        <v>43889</v>
      </c>
      <c r="N307" s="100">
        <v>43902</v>
      </c>
    </row>
    <row r="308" spans="2:14">
      <c r="B308" s="367"/>
      <c r="C308" s="363"/>
      <c r="D308" s="85" t="s">
        <v>623</v>
      </c>
      <c r="E308" s="124" t="s">
        <v>202</v>
      </c>
      <c r="F308" s="125" t="s">
        <v>1398</v>
      </c>
      <c r="G308" s="85"/>
      <c r="H308" s="126">
        <v>2</v>
      </c>
      <c r="I308" s="85">
        <f t="shared" si="9"/>
        <v>2</v>
      </c>
      <c r="J308" s="85"/>
      <c r="K308" s="85" t="s">
        <v>594</v>
      </c>
      <c r="L308" s="45" t="s">
        <v>712</v>
      </c>
      <c r="M308" s="36">
        <v>43889</v>
      </c>
      <c r="N308" s="100">
        <v>43902</v>
      </c>
    </row>
    <row r="309" spans="2:14">
      <c r="B309" s="367"/>
      <c r="C309" s="363"/>
      <c r="D309" s="46"/>
      <c r="E309" s="45"/>
      <c r="F309" s="45"/>
      <c r="G309" s="85"/>
      <c r="H309" s="85"/>
      <c r="I309" s="85"/>
      <c r="J309" s="85"/>
      <c r="K309" s="85"/>
      <c r="L309" s="45"/>
      <c r="M309" s="96"/>
      <c r="N309" s="97"/>
    </row>
    <row r="310" spans="2:14">
      <c r="B310" s="367"/>
      <c r="C310" s="363"/>
      <c r="D310" s="39" t="s">
        <v>593</v>
      </c>
      <c r="E310" s="83" t="s">
        <v>715</v>
      </c>
      <c r="F310" s="93" t="s">
        <v>716</v>
      </c>
      <c r="G310" s="83" t="s">
        <v>600</v>
      </c>
      <c r="H310" s="83">
        <v>2</v>
      </c>
      <c r="I310" s="83">
        <f t="shared" ref="I310:I336" si="10">H310</f>
        <v>2</v>
      </c>
      <c r="J310" s="83"/>
      <c r="K310" s="83" t="s">
        <v>594</v>
      </c>
      <c r="L310" s="45"/>
      <c r="M310" s="36">
        <v>43887</v>
      </c>
      <c r="N310" s="100">
        <v>43903</v>
      </c>
    </row>
    <row r="311" spans="2:14">
      <c r="B311" s="367"/>
      <c r="C311" s="363"/>
      <c r="D311" s="39" t="s">
        <v>593</v>
      </c>
      <c r="E311" s="83" t="s">
        <v>1195</v>
      </c>
      <c r="F311" s="93" t="s">
        <v>1339</v>
      </c>
      <c r="G311" s="83" t="s">
        <v>1197</v>
      </c>
      <c r="H311" s="83">
        <v>4</v>
      </c>
      <c r="I311" s="83">
        <f t="shared" si="10"/>
        <v>4</v>
      </c>
      <c r="J311" s="83"/>
      <c r="K311" s="83" t="s">
        <v>594</v>
      </c>
      <c r="L311" s="45"/>
      <c r="M311" s="36">
        <v>43887</v>
      </c>
      <c r="N311" s="100">
        <v>43903</v>
      </c>
    </row>
    <row r="312" spans="2:14">
      <c r="B312" s="367"/>
      <c r="C312" s="363"/>
      <c r="D312" s="39" t="s">
        <v>593</v>
      </c>
      <c r="E312" s="83" t="s">
        <v>1342</v>
      </c>
      <c r="F312" s="93" t="s">
        <v>1343</v>
      </c>
      <c r="G312" s="83" t="s">
        <v>839</v>
      </c>
      <c r="H312" s="83">
        <v>2</v>
      </c>
      <c r="I312" s="83">
        <f t="shared" si="10"/>
        <v>2</v>
      </c>
      <c r="J312" s="83"/>
      <c r="K312" s="83" t="s">
        <v>594</v>
      </c>
      <c r="L312" s="45"/>
      <c r="M312" s="36">
        <v>43887</v>
      </c>
      <c r="N312" s="100">
        <v>43903</v>
      </c>
    </row>
    <row r="313" spans="2:14">
      <c r="B313" s="367"/>
      <c r="C313" s="363"/>
      <c r="D313" s="39" t="s">
        <v>593</v>
      </c>
      <c r="E313" s="83" t="s">
        <v>1344</v>
      </c>
      <c r="F313" s="93" t="s">
        <v>838</v>
      </c>
      <c r="G313" s="83" t="s">
        <v>839</v>
      </c>
      <c r="H313" s="83">
        <v>2</v>
      </c>
      <c r="I313" s="83">
        <f t="shared" si="10"/>
        <v>2</v>
      </c>
      <c r="J313" s="83"/>
      <c r="K313" s="83" t="s">
        <v>594</v>
      </c>
      <c r="L313" s="45"/>
      <c r="M313" s="36">
        <v>43887</v>
      </c>
      <c r="N313" s="100">
        <v>43903</v>
      </c>
    </row>
    <row r="314" spans="2:14">
      <c r="B314" s="367"/>
      <c r="C314" s="363"/>
      <c r="D314" s="39" t="s">
        <v>593</v>
      </c>
      <c r="E314" s="83" t="s">
        <v>1348</v>
      </c>
      <c r="F314" s="93" t="s">
        <v>1349</v>
      </c>
      <c r="G314" s="83" t="s">
        <v>1350</v>
      </c>
      <c r="H314" s="83">
        <v>2</v>
      </c>
      <c r="I314" s="83">
        <f t="shared" si="10"/>
        <v>2</v>
      </c>
      <c r="J314" s="83"/>
      <c r="K314" s="83" t="s">
        <v>594</v>
      </c>
      <c r="L314" s="45"/>
      <c r="M314" s="36">
        <v>43887</v>
      </c>
      <c r="N314" s="100">
        <v>43903</v>
      </c>
    </row>
    <row r="315" spans="2:14">
      <c r="B315" s="367"/>
      <c r="C315" s="363"/>
      <c r="D315" s="39" t="s">
        <v>593</v>
      </c>
      <c r="E315" s="83" t="s">
        <v>1348</v>
      </c>
      <c r="F315" s="93" t="s">
        <v>1351</v>
      </c>
      <c r="G315" s="83" t="s">
        <v>1350</v>
      </c>
      <c r="H315" s="83">
        <v>4</v>
      </c>
      <c r="I315" s="83">
        <f t="shared" si="10"/>
        <v>4</v>
      </c>
      <c r="J315" s="83"/>
      <c r="K315" s="83" t="s">
        <v>594</v>
      </c>
      <c r="L315" s="45"/>
      <c r="M315" s="36">
        <v>43887</v>
      </c>
      <c r="N315" s="100">
        <v>43903</v>
      </c>
    </row>
    <row r="316" spans="2:14">
      <c r="B316" s="367"/>
      <c r="C316" s="363"/>
      <c r="D316" s="39" t="s">
        <v>593</v>
      </c>
      <c r="E316" s="83" t="s">
        <v>1345</v>
      </c>
      <c r="F316" s="93" t="s">
        <v>1346</v>
      </c>
      <c r="G316" s="83" t="s">
        <v>1347</v>
      </c>
      <c r="H316" s="83">
        <v>2</v>
      </c>
      <c r="I316" s="83">
        <f t="shared" si="10"/>
        <v>2</v>
      </c>
      <c r="J316" s="83"/>
      <c r="K316" s="83" t="s">
        <v>594</v>
      </c>
      <c r="L316" s="45"/>
      <c r="M316" s="36">
        <v>43887</v>
      </c>
      <c r="N316" s="100">
        <v>43903</v>
      </c>
    </row>
    <row r="317" spans="2:14">
      <c r="B317" s="367"/>
      <c r="C317" s="363"/>
      <c r="D317" s="39" t="s">
        <v>593</v>
      </c>
      <c r="E317" s="37" t="s">
        <v>726</v>
      </c>
      <c r="F317" s="42" t="s">
        <v>727</v>
      </c>
      <c r="G317" s="37" t="s">
        <v>719</v>
      </c>
      <c r="H317" s="37">
        <v>4</v>
      </c>
      <c r="I317" s="37">
        <f t="shared" si="10"/>
        <v>4</v>
      </c>
      <c r="J317" s="37"/>
      <c r="K317" s="83" t="s">
        <v>594</v>
      </c>
      <c r="L317" s="45"/>
      <c r="M317" s="36">
        <v>43887</v>
      </c>
      <c r="N317" s="100">
        <v>43906</v>
      </c>
    </row>
    <row r="318" spans="2:14">
      <c r="B318" s="367"/>
      <c r="C318" s="363"/>
      <c r="D318" s="39" t="s">
        <v>593</v>
      </c>
      <c r="E318" s="83" t="s">
        <v>730</v>
      </c>
      <c r="F318" s="93" t="s">
        <v>1201</v>
      </c>
      <c r="G318" s="37" t="s">
        <v>719</v>
      </c>
      <c r="H318" s="83">
        <v>2</v>
      </c>
      <c r="I318" s="83">
        <f t="shared" si="10"/>
        <v>2</v>
      </c>
      <c r="J318" s="83"/>
      <c r="K318" s="83" t="s">
        <v>594</v>
      </c>
      <c r="L318" s="45"/>
      <c r="M318" s="36">
        <v>43887</v>
      </c>
      <c r="N318" s="100">
        <v>43906</v>
      </c>
    </row>
    <row r="319" spans="2:14">
      <c r="B319" s="367"/>
      <c r="C319" s="363"/>
      <c r="D319" s="39" t="s">
        <v>593</v>
      </c>
      <c r="E319" s="83" t="s">
        <v>728</v>
      </c>
      <c r="F319" s="93" t="s">
        <v>814</v>
      </c>
      <c r="G319" s="37" t="s">
        <v>719</v>
      </c>
      <c r="H319" s="83">
        <v>12</v>
      </c>
      <c r="I319" s="83">
        <f t="shared" si="10"/>
        <v>12</v>
      </c>
      <c r="J319" s="83"/>
      <c r="K319" s="83" t="s">
        <v>594</v>
      </c>
      <c r="L319" s="45"/>
      <c r="M319" s="36">
        <v>43887</v>
      </c>
      <c r="N319" s="100">
        <v>43906</v>
      </c>
    </row>
    <row r="320" spans="2:14">
      <c r="B320" s="367"/>
      <c r="C320" s="363"/>
      <c r="D320" s="39" t="s">
        <v>593</v>
      </c>
      <c r="E320" s="83" t="s">
        <v>732</v>
      </c>
      <c r="F320" s="93" t="s">
        <v>816</v>
      </c>
      <c r="G320" s="37" t="s">
        <v>719</v>
      </c>
      <c r="H320" s="83">
        <v>4</v>
      </c>
      <c r="I320" s="83">
        <f t="shared" si="10"/>
        <v>4</v>
      </c>
      <c r="J320" s="83"/>
      <c r="K320" s="83" t="s">
        <v>594</v>
      </c>
      <c r="L320" s="45"/>
      <c r="M320" s="36">
        <v>43887</v>
      </c>
      <c r="N320" s="100">
        <v>43906</v>
      </c>
    </row>
    <row r="321" spans="2:14">
      <c r="B321" s="367"/>
      <c r="C321" s="363"/>
      <c r="D321" s="39" t="s">
        <v>593</v>
      </c>
      <c r="E321" s="83" t="s">
        <v>732</v>
      </c>
      <c r="F321" s="93" t="s">
        <v>815</v>
      </c>
      <c r="G321" s="37" t="s">
        <v>719</v>
      </c>
      <c r="H321" s="83">
        <v>4</v>
      </c>
      <c r="I321" s="83">
        <f t="shared" si="10"/>
        <v>4</v>
      </c>
      <c r="J321" s="83"/>
      <c r="K321" s="83" t="s">
        <v>594</v>
      </c>
      <c r="L321" s="45"/>
      <c r="M321" s="36">
        <v>43887</v>
      </c>
      <c r="N321" s="100">
        <v>43906</v>
      </c>
    </row>
    <row r="322" spans="2:14">
      <c r="B322" s="367"/>
      <c r="C322" s="363"/>
      <c r="D322" s="39" t="s">
        <v>593</v>
      </c>
      <c r="E322" s="83" t="s">
        <v>732</v>
      </c>
      <c r="F322" s="93" t="s">
        <v>817</v>
      </c>
      <c r="G322" s="37" t="s">
        <v>719</v>
      </c>
      <c r="H322" s="83">
        <v>4</v>
      </c>
      <c r="I322" s="83">
        <f t="shared" si="10"/>
        <v>4</v>
      </c>
      <c r="J322" s="83"/>
      <c r="K322" s="83" t="s">
        <v>594</v>
      </c>
      <c r="L322" s="45"/>
      <c r="M322" s="36">
        <v>43887</v>
      </c>
      <c r="N322" s="100">
        <v>43906</v>
      </c>
    </row>
    <row r="323" spans="2:14">
      <c r="B323" s="367"/>
      <c r="C323" s="363"/>
      <c r="D323" s="39" t="s">
        <v>593</v>
      </c>
      <c r="E323" s="83" t="s">
        <v>659</v>
      </c>
      <c r="F323" s="93" t="s">
        <v>660</v>
      </c>
      <c r="G323" s="83" t="s">
        <v>661</v>
      </c>
      <c r="H323" s="83">
        <v>2</v>
      </c>
      <c r="I323" s="83">
        <f t="shared" si="10"/>
        <v>2</v>
      </c>
      <c r="J323" s="83"/>
      <c r="K323" s="83" t="s">
        <v>594</v>
      </c>
      <c r="L323" s="45"/>
      <c r="M323" s="36">
        <v>43887</v>
      </c>
      <c r="N323" s="100">
        <v>43903</v>
      </c>
    </row>
    <row r="324" spans="2:14">
      <c r="B324" s="367"/>
      <c r="C324" s="363"/>
      <c r="D324" s="39" t="s">
        <v>593</v>
      </c>
      <c r="E324" s="83" t="s">
        <v>728</v>
      </c>
      <c r="F324" s="93" t="s">
        <v>735</v>
      </c>
      <c r="G324" s="83" t="s">
        <v>736</v>
      </c>
      <c r="H324" s="83">
        <v>2</v>
      </c>
      <c r="I324" s="83">
        <f t="shared" si="10"/>
        <v>2</v>
      </c>
      <c r="J324" s="83"/>
      <c r="K324" s="83" t="s">
        <v>594</v>
      </c>
      <c r="L324" s="45"/>
      <c r="M324" s="36">
        <v>43887</v>
      </c>
      <c r="N324" s="100">
        <v>43903</v>
      </c>
    </row>
    <row r="325" spans="2:14">
      <c r="B325" s="367"/>
      <c r="C325" s="363"/>
      <c r="D325" s="39" t="s">
        <v>593</v>
      </c>
      <c r="E325" s="37" t="s">
        <v>732</v>
      </c>
      <c r="F325" s="42" t="s">
        <v>854</v>
      </c>
      <c r="G325" s="37" t="s">
        <v>734</v>
      </c>
      <c r="H325" s="37">
        <v>4</v>
      </c>
      <c r="I325" s="83">
        <f t="shared" si="10"/>
        <v>4</v>
      </c>
      <c r="J325" s="83"/>
      <c r="K325" s="83" t="s">
        <v>594</v>
      </c>
      <c r="L325" s="45"/>
      <c r="M325" s="36">
        <v>43887</v>
      </c>
      <c r="N325" s="100">
        <v>43903</v>
      </c>
    </row>
    <row r="326" spans="2:14">
      <c r="B326" s="367"/>
      <c r="C326" s="363"/>
      <c r="D326" s="39" t="s">
        <v>593</v>
      </c>
      <c r="E326" s="37" t="s">
        <v>738</v>
      </c>
      <c r="F326" s="42" t="s">
        <v>739</v>
      </c>
      <c r="G326" s="37" t="s">
        <v>740</v>
      </c>
      <c r="H326" s="37">
        <v>1</v>
      </c>
      <c r="I326" s="83">
        <f t="shared" si="10"/>
        <v>1</v>
      </c>
      <c r="J326" s="83"/>
      <c r="K326" s="83" t="s">
        <v>594</v>
      </c>
      <c r="L326" s="45"/>
      <c r="M326" s="36">
        <v>43887</v>
      </c>
      <c r="N326" s="100">
        <v>43903</v>
      </c>
    </row>
    <row r="327" spans="2:14">
      <c r="B327" s="367"/>
      <c r="C327" s="363"/>
      <c r="D327" s="39" t="s">
        <v>593</v>
      </c>
      <c r="E327" s="83" t="s">
        <v>1374</v>
      </c>
      <c r="F327" s="93" t="s">
        <v>1375</v>
      </c>
      <c r="G327" s="83" t="s">
        <v>597</v>
      </c>
      <c r="H327" s="83">
        <v>8</v>
      </c>
      <c r="I327" s="83">
        <f t="shared" si="10"/>
        <v>8</v>
      </c>
      <c r="J327" s="83"/>
      <c r="K327" s="83" t="s">
        <v>594</v>
      </c>
      <c r="L327" s="45"/>
      <c r="M327" s="36">
        <v>43887</v>
      </c>
      <c r="N327" s="100">
        <v>43903</v>
      </c>
    </row>
    <row r="328" spans="2:14">
      <c r="B328" s="367"/>
      <c r="C328" s="363"/>
      <c r="D328" s="39" t="s">
        <v>593</v>
      </c>
      <c r="E328" s="83" t="s">
        <v>1352</v>
      </c>
      <c r="F328" s="93" t="s">
        <v>1353</v>
      </c>
      <c r="G328" s="83" t="s">
        <v>597</v>
      </c>
      <c r="H328" s="83">
        <v>4</v>
      </c>
      <c r="I328" s="83">
        <f t="shared" si="10"/>
        <v>4</v>
      </c>
      <c r="J328" s="83"/>
      <c r="K328" s="83" t="s">
        <v>594</v>
      </c>
      <c r="L328" s="45"/>
      <c r="M328" s="36">
        <v>43887</v>
      </c>
      <c r="N328" s="100">
        <v>43903</v>
      </c>
    </row>
    <row r="329" spans="2:14">
      <c r="B329" s="367"/>
      <c r="C329" s="363"/>
      <c r="D329" s="39" t="s">
        <v>593</v>
      </c>
      <c r="E329" s="83" t="s">
        <v>1371</v>
      </c>
      <c r="F329" s="93" t="s">
        <v>1372</v>
      </c>
      <c r="G329" s="83" t="s">
        <v>597</v>
      </c>
      <c r="H329" s="83">
        <v>32</v>
      </c>
      <c r="I329" s="83">
        <f t="shared" si="10"/>
        <v>32</v>
      </c>
      <c r="J329" s="83"/>
      <c r="K329" s="83" t="s">
        <v>594</v>
      </c>
      <c r="L329" s="45"/>
      <c r="M329" s="36">
        <v>43887</v>
      </c>
      <c r="N329" s="100">
        <v>43903</v>
      </c>
    </row>
    <row r="330" spans="2:14">
      <c r="B330" s="367"/>
      <c r="C330" s="363"/>
      <c r="D330" s="39" t="s">
        <v>593</v>
      </c>
      <c r="E330" s="83" t="s">
        <v>1401</v>
      </c>
      <c r="F330" s="93" t="s">
        <v>1355</v>
      </c>
      <c r="G330" s="83" t="s">
        <v>597</v>
      </c>
      <c r="H330" s="83">
        <v>4</v>
      </c>
      <c r="I330" s="83">
        <f t="shared" si="10"/>
        <v>4</v>
      </c>
      <c r="J330" s="83"/>
      <c r="K330" s="83" t="s">
        <v>594</v>
      </c>
      <c r="L330" s="45"/>
      <c r="M330" s="36">
        <v>43887</v>
      </c>
      <c r="N330" s="100">
        <v>43903</v>
      </c>
    </row>
    <row r="331" spans="2:14">
      <c r="B331" s="367"/>
      <c r="C331" s="363"/>
      <c r="D331" s="39" t="s">
        <v>593</v>
      </c>
      <c r="E331" s="83" t="s">
        <v>1369</v>
      </c>
      <c r="F331" s="93" t="s">
        <v>1373</v>
      </c>
      <c r="G331" s="83" t="s">
        <v>597</v>
      </c>
      <c r="H331" s="83">
        <v>40</v>
      </c>
      <c r="I331" s="83">
        <f t="shared" si="10"/>
        <v>40</v>
      </c>
      <c r="J331" s="83"/>
      <c r="K331" s="83" t="s">
        <v>594</v>
      </c>
      <c r="L331" s="45"/>
      <c r="M331" s="36">
        <v>43887</v>
      </c>
      <c r="N331" s="100">
        <v>43903</v>
      </c>
    </row>
    <row r="332" spans="2:14">
      <c r="B332" s="367"/>
      <c r="C332" s="363"/>
      <c r="D332" s="39" t="s">
        <v>593</v>
      </c>
      <c r="E332" s="37" t="s">
        <v>717</v>
      </c>
      <c r="F332" s="42" t="s">
        <v>718</v>
      </c>
      <c r="G332" s="37" t="s">
        <v>1203</v>
      </c>
      <c r="H332" s="37">
        <v>1</v>
      </c>
      <c r="I332" s="37">
        <f t="shared" si="10"/>
        <v>1</v>
      </c>
      <c r="J332" s="37"/>
      <c r="K332" s="37" t="s">
        <v>594</v>
      </c>
      <c r="L332" s="45"/>
      <c r="M332" s="36">
        <v>43887</v>
      </c>
      <c r="N332" s="100">
        <v>43906</v>
      </c>
    </row>
    <row r="333" spans="2:14">
      <c r="B333" s="367"/>
      <c r="C333" s="363"/>
      <c r="D333" s="39" t="s">
        <v>593</v>
      </c>
      <c r="E333" s="37" t="s">
        <v>720</v>
      </c>
      <c r="F333" s="42" t="s">
        <v>721</v>
      </c>
      <c r="G333" s="37" t="s">
        <v>1203</v>
      </c>
      <c r="H333" s="37">
        <v>2</v>
      </c>
      <c r="I333" s="37">
        <f t="shared" si="10"/>
        <v>2</v>
      </c>
      <c r="J333" s="37"/>
      <c r="K333" s="37" t="s">
        <v>594</v>
      </c>
      <c r="L333" s="45"/>
      <c r="M333" s="36">
        <v>43887</v>
      </c>
      <c r="N333" s="100">
        <v>43906</v>
      </c>
    </row>
    <row r="334" spans="2:14">
      <c r="B334" s="367"/>
      <c r="C334" s="363"/>
      <c r="D334" s="39" t="s">
        <v>593</v>
      </c>
      <c r="E334" s="37" t="s">
        <v>722</v>
      </c>
      <c r="F334" s="42" t="s">
        <v>723</v>
      </c>
      <c r="G334" s="37" t="s">
        <v>1203</v>
      </c>
      <c r="H334" s="37">
        <v>1</v>
      </c>
      <c r="I334" s="37">
        <f t="shared" si="10"/>
        <v>1</v>
      </c>
      <c r="J334" s="37"/>
      <c r="K334" s="37" t="s">
        <v>594</v>
      </c>
      <c r="L334" s="45"/>
      <c r="M334" s="36">
        <v>43887</v>
      </c>
      <c r="N334" s="100">
        <v>43906</v>
      </c>
    </row>
    <row r="335" spans="2:14">
      <c r="B335" s="367"/>
      <c r="C335" s="363"/>
      <c r="D335" s="39" t="s">
        <v>593</v>
      </c>
      <c r="E335" s="37" t="s">
        <v>724</v>
      </c>
      <c r="F335" s="42" t="s">
        <v>725</v>
      </c>
      <c r="G335" s="37" t="s">
        <v>1203</v>
      </c>
      <c r="H335" s="37">
        <v>1</v>
      </c>
      <c r="I335" s="37">
        <f t="shared" si="10"/>
        <v>1</v>
      </c>
      <c r="J335" s="37"/>
      <c r="K335" s="37" t="s">
        <v>594</v>
      </c>
      <c r="L335" s="45"/>
      <c r="M335" s="36">
        <v>43887</v>
      </c>
      <c r="N335" s="100">
        <v>43906</v>
      </c>
    </row>
    <row r="336" spans="2:14">
      <c r="B336" s="367"/>
      <c r="C336" s="363"/>
      <c r="D336" s="39" t="s">
        <v>593</v>
      </c>
      <c r="E336" s="83" t="s">
        <v>753</v>
      </c>
      <c r="F336" s="93" t="s">
        <v>754</v>
      </c>
      <c r="G336" s="83" t="s">
        <v>755</v>
      </c>
      <c r="H336" s="83">
        <v>2</v>
      </c>
      <c r="I336" s="83">
        <f t="shared" si="10"/>
        <v>2</v>
      </c>
      <c r="J336" s="83"/>
      <c r="K336" s="83" t="s">
        <v>594</v>
      </c>
      <c r="L336" s="45"/>
      <c r="M336" s="36">
        <v>43887</v>
      </c>
      <c r="N336" s="100">
        <v>43903</v>
      </c>
    </row>
    <row r="337" spans="2:14">
      <c r="B337" s="367"/>
      <c r="C337" s="363"/>
      <c r="D337" s="85"/>
      <c r="E337" s="45"/>
      <c r="F337" s="45"/>
      <c r="G337" s="85"/>
      <c r="H337" s="85"/>
      <c r="I337" s="85"/>
      <c r="J337" s="85"/>
      <c r="K337" s="85"/>
      <c r="L337" s="45"/>
      <c r="M337" s="96"/>
      <c r="N337" s="97"/>
    </row>
    <row r="338" spans="2:14">
      <c r="B338" s="367"/>
      <c r="C338" s="343" t="s">
        <v>1037</v>
      </c>
      <c r="D338" s="111" t="s">
        <v>1038</v>
      </c>
      <c r="E338" s="66" t="s">
        <v>1039</v>
      </c>
      <c r="F338" s="66" t="s">
        <v>929</v>
      </c>
      <c r="G338" s="66" t="s">
        <v>930</v>
      </c>
      <c r="H338" s="66">
        <v>1</v>
      </c>
      <c r="I338" s="66">
        <v>1</v>
      </c>
      <c r="J338" s="66"/>
      <c r="K338" s="112" t="s">
        <v>594</v>
      </c>
      <c r="L338" s="66"/>
      <c r="M338" s="113">
        <v>43895</v>
      </c>
      <c r="N338" s="127">
        <v>43903</v>
      </c>
    </row>
    <row r="339" spans="2:14">
      <c r="B339" s="367"/>
      <c r="C339" s="343"/>
      <c r="D339" s="111" t="s">
        <v>1038</v>
      </c>
      <c r="E339" s="66" t="s">
        <v>1040</v>
      </c>
      <c r="F339" s="66" t="s">
        <v>931</v>
      </c>
      <c r="G339" s="66" t="s">
        <v>930</v>
      </c>
      <c r="H339" s="66">
        <v>1</v>
      </c>
      <c r="I339" s="66">
        <v>1</v>
      </c>
      <c r="J339" s="66"/>
      <c r="K339" s="112" t="s">
        <v>594</v>
      </c>
      <c r="L339" s="66"/>
      <c r="M339" s="113">
        <v>43895</v>
      </c>
      <c r="N339" s="127">
        <v>43903</v>
      </c>
    </row>
    <row r="340" spans="2:14">
      <c r="B340" s="367"/>
      <c r="C340" s="343"/>
      <c r="D340" s="111" t="s">
        <v>1038</v>
      </c>
      <c r="E340" s="66" t="s">
        <v>1041</v>
      </c>
      <c r="F340" s="66" t="s">
        <v>1042</v>
      </c>
      <c r="G340" s="66" t="s">
        <v>930</v>
      </c>
      <c r="H340" s="66">
        <v>1</v>
      </c>
      <c r="I340" s="66">
        <v>1</v>
      </c>
      <c r="J340" s="66"/>
      <c r="K340" s="112" t="s">
        <v>594</v>
      </c>
      <c r="L340" s="66"/>
      <c r="M340" s="113">
        <v>43895</v>
      </c>
      <c r="N340" s="127">
        <v>43903</v>
      </c>
    </row>
    <row r="341" spans="2:14">
      <c r="B341" s="367"/>
      <c r="C341" s="343"/>
      <c r="D341" s="111" t="s">
        <v>1038</v>
      </c>
      <c r="E341" s="66" t="s">
        <v>1043</v>
      </c>
      <c r="F341" s="66" t="s">
        <v>932</v>
      </c>
      <c r="G341" s="66" t="s">
        <v>930</v>
      </c>
      <c r="H341" s="66">
        <v>1</v>
      </c>
      <c r="I341" s="66">
        <v>1</v>
      </c>
      <c r="J341" s="66"/>
      <c r="K341" s="112" t="s">
        <v>594</v>
      </c>
      <c r="L341" s="66"/>
      <c r="M341" s="113">
        <v>43895</v>
      </c>
      <c r="N341" s="127">
        <v>43903</v>
      </c>
    </row>
    <row r="342" spans="2:14">
      <c r="B342" s="367"/>
      <c r="C342" s="343"/>
      <c r="D342" s="111" t="s">
        <v>1038</v>
      </c>
      <c r="E342" s="66" t="s">
        <v>1044</v>
      </c>
      <c r="F342" s="112" t="s">
        <v>1045</v>
      </c>
      <c r="G342" s="66" t="s">
        <v>930</v>
      </c>
      <c r="H342" s="66">
        <v>1</v>
      </c>
      <c r="I342" s="66">
        <v>1</v>
      </c>
      <c r="J342" s="66"/>
      <c r="K342" s="112" t="s">
        <v>594</v>
      </c>
      <c r="L342" s="114"/>
      <c r="M342" s="113">
        <v>43895</v>
      </c>
      <c r="N342" s="127">
        <v>43903</v>
      </c>
    </row>
    <row r="343" spans="2:14">
      <c r="B343" s="367"/>
      <c r="C343" s="343"/>
      <c r="D343" s="111" t="s">
        <v>1038</v>
      </c>
      <c r="E343" s="66" t="s">
        <v>1046</v>
      </c>
      <c r="F343" s="66" t="s">
        <v>933</v>
      </c>
      <c r="G343" s="66" t="s">
        <v>930</v>
      </c>
      <c r="H343" s="66">
        <v>1</v>
      </c>
      <c r="I343" s="66">
        <v>1</v>
      </c>
      <c r="J343" s="66"/>
      <c r="K343" s="112" t="s">
        <v>594</v>
      </c>
      <c r="L343" s="66"/>
      <c r="M343" s="113">
        <v>43895</v>
      </c>
      <c r="N343" s="127">
        <v>43903</v>
      </c>
    </row>
    <row r="344" spans="2:14">
      <c r="B344" s="367"/>
      <c r="C344" s="343"/>
      <c r="D344" s="111" t="s">
        <v>1038</v>
      </c>
      <c r="E344" s="66" t="s">
        <v>1047</v>
      </c>
      <c r="F344" s="66" t="s">
        <v>934</v>
      </c>
      <c r="G344" s="66" t="s">
        <v>930</v>
      </c>
      <c r="H344" s="66">
        <v>1</v>
      </c>
      <c r="I344" s="66">
        <v>1</v>
      </c>
      <c r="J344" s="66"/>
      <c r="K344" s="112" t="s">
        <v>594</v>
      </c>
      <c r="L344" s="66"/>
      <c r="M344" s="113">
        <v>43895</v>
      </c>
      <c r="N344" s="127">
        <v>43903</v>
      </c>
    </row>
    <row r="345" spans="2:14">
      <c r="B345" s="367"/>
      <c r="C345" s="343"/>
      <c r="D345" s="111" t="s">
        <v>1038</v>
      </c>
      <c r="E345" s="108" t="s">
        <v>1046</v>
      </c>
      <c r="F345" s="108" t="s">
        <v>933</v>
      </c>
      <c r="G345" s="108" t="s">
        <v>930</v>
      </c>
      <c r="H345" s="108">
        <v>1</v>
      </c>
      <c r="I345" s="108">
        <v>1</v>
      </c>
      <c r="J345" s="108"/>
      <c r="K345" s="105" t="s">
        <v>594</v>
      </c>
      <c r="L345" s="108" t="s">
        <v>1048</v>
      </c>
      <c r="M345" s="106">
        <v>43895</v>
      </c>
      <c r="N345" s="128">
        <v>43903</v>
      </c>
    </row>
    <row r="346" spans="2:14">
      <c r="B346" s="367"/>
      <c r="C346" s="343"/>
      <c r="D346" s="111" t="s">
        <v>1038</v>
      </c>
      <c r="E346" s="115" t="s">
        <v>1049</v>
      </c>
      <c r="F346" s="66" t="s">
        <v>935</v>
      </c>
      <c r="G346" s="66" t="s">
        <v>930</v>
      </c>
      <c r="H346" s="66">
        <v>8</v>
      </c>
      <c r="I346" s="66">
        <v>8</v>
      </c>
      <c r="J346" s="66"/>
      <c r="K346" s="112" t="s">
        <v>594</v>
      </c>
      <c r="L346" s="66"/>
      <c r="M346" s="113">
        <v>43895</v>
      </c>
      <c r="N346" s="127">
        <v>43903</v>
      </c>
    </row>
    <row r="347" spans="2:14">
      <c r="B347" s="367"/>
      <c r="C347" s="343"/>
      <c r="D347" s="111" t="s">
        <v>1038</v>
      </c>
      <c r="E347" s="66" t="s">
        <v>1050</v>
      </c>
      <c r="F347" s="66" t="s">
        <v>1051</v>
      </c>
      <c r="G347" s="66" t="s">
        <v>930</v>
      </c>
      <c r="H347" s="66">
        <v>2</v>
      </c>
      <c r="I347" s="66">
        <v>2</v>
      </c>
      <c r="J347" s="66"/>
      <c r="K347" s="112" t="s">
        <v>594</v>
      </c>
      <c r="L347" s="66"/>
      <c r="M347" s="113">
        <v>43895</v>
      </c>
      <c r="N347" s="127">
        <v>43903</v>
      </c>
    </row>
    <row r="348" spans="2:14">
      <c r="B348" s="367"/>
      <c r="C348" s="343"/>
      <c r="D348" s="111" t="s">
        <v>1038</v>
      </c>
      <c r="E348" s="66" t="s">
        <v>1052</v>
      </c>
      <c r="F348" s="66" t="s">
        <v>1053</v>
      </c>
      <c r="G348" s="66" t="s">
        <v>930</v>
      </c>
      <c r="H348" s="66">
        <v>2</v>
      </c>
      <c r="I348" s="66">
        <v>2</v>
      </c>
      <c r="J348" s="66"/>
      <c r="K348" s="112" t="s">
        <v>594</v>
      </c>
      <c r="L348" s="66"/>
      <c r="M348" s="113">
        <v>43895</v>
      </c>
      <c r="N348" s="127">
        <v>43903</v>
      </c>
    </row>
    <row r="349" spans="2:14">
      <c r="B349" s="367"/>
      <c r="C349" s="343"/>
      <c r="D349" s="111" t="s">
        <v>1038</v>
      </c>
      <c r="E349" s="66" t="s">
        <v>1054</v>
      </c>
      <c r="F349" s="66" t="s">
        <v>936</v>
      </c>
      <c r="G349" s="66" t="s">
        <v>930</v>
      </c>
      <c r="H349" s="66">
        <v>1</v>
      </c>
      <c r="I349" s="66">
        <v>1</v>
      </c>
      <c r="J349" s="66"/>
      <c r="K349" s="112" t="s">
        <v>594</v>
      </c>
      <c r="L349" s="66"/>
      <c r="M349" s="113">
        <v>43895</v>
      </c>
      <c r="N349" s="127">
        <v>43903</v>
      </c>
    </row>
    <row r="350" spans="2:14">
      <c r="B350" s="367"/>
      <c r="C350" s="343"/>
      <c r="D350" s="111" t="s">
        <v>1038</v>
      </c>
      <c r="E350" s="66" t="s">
        <v>1055</v>
      </c>
      <c r="F350" s="66" t="s">
        <v>1056</v>
      </c>
      <c r="G350" s="66" t="s">
        <v>930</v>
      </c>
      <c r="H350" s="66">
        <v>1</v>
      </c>
      <c r="I350" s="66">
        <v>1</v>
      </c>
      <c r="J350" s="66"/>
      <c r="K350" s="112" t="s">
        <v>594</v>
      </c>
      <c r="L350" s="66"/>
      <c r="M350" s="113">
        <v>43895</v>
      </c>
      <c r="N350" s="127">
        <v>43903</v>
      </c>
    </row>
    <row r="351" spans="2:14">
      <c r="B351" s="367"/>
      <c r="C351" s="343"/>
      <c r="D351" s="111" t="s">
        <v>1038</v>
      </c>
      <c r="E351" s="66" t="s">
        <v>499</v>
      </c>
      <c r="F351" s="66" t="s">
        <v>937</v>
      </c>
      <c r="G351" s="66" t="s">
        <v>1058</v>
      </c>
      <c r="H351" s="66">
        <v>1</v>
      </c>
      <c r="I351" s="66">
        <v>1</v>
      </c>
      <c r="J351" s="66"/>
      <c r="K351" s="112" t="s">
        <v>594</v>
      </c>
      <c r="L351" s="66"/>
      <c r="M351" s="113">
        <v>43895</v>
      </c>
      <c r="N351" s="127">
        <v>43903</v>
      </c>
    </row>
    <row r="352" spans="2:14">
      <c r="B352" s="367"/>
      <c r="C352" s="343"/>
      <c r="D352" s="81" t="s">
        <v>1038</v>
      </c>
      <c r="E352" s="15" t="s">
        <v>1059</v>
      </c>
      <c r="F352" s="15" t="s">
        <v>938</v>
      </c>
      <c r="G352" s="15" t="s">
        <v>673</v>
      </c>
      <c r="H352" s="15">
        <v>1</v>
      </c>
      <c r="I352" s="15">
        <v>1</v>
      </c>
      <c r="J352" s="15"/>
      <c r="K352" s="37" t="s">
        <v>594</v>
      </c>
      <c r="L352" s="15"/>
      <c r="M352" s="36">
        <v>43895</v>
      </c>
      <c r="N352" s="100">
        <v>43902</v>
      </c>
    </row>
    <row r="353" spans="2:14">
      <c r="B353" s="367"/>
      <c r="C353" s="343"/>
      <c r="D353" s="81" t="s">
        <v>1038</v>
      </c>
      <c r="E353" s="15" t="s">
        <v>1060</v>
      </c>
      <c r="F353" s="15" t="s">
        <v>939</v>
      </c>
      <c r="G353" s="15" t="s">
        <v>747</v>
      </c>
      <c r="H353" s="15">
        <v>1</v>
      </c>
      <c r="I353" s="15">
        <f>H353*$L$2</f>
        <v>1</v>
      </c>
      <c r="J353" s="15"/>
      <c r="K353" s="37" t="s">
        <v>594</v>
      </c>
      <c r="L353" s="15"/>
      <c r="M353" s="36">
        <v>43895</v>
      </c>
      <c r="N353" s="100">
        <v>43902</v>
      </c>
    </row>
    <row r="354" spans="2:14">
      <c r="B354" s="367"/>
      <c r="C354" s="343"/>
      <c r="D354" s="81" t="s">
        <v>1038</v>
      </c>
      <c r="E354" s="15" t="s">
        <v>1062</v>
      </c>
      <c r="F354" s="15" t="s">
        <v>1061</v>
      </c>
      <c r="G354" s="15" t="s">
        <v>747</v>
      </c>
      <c r="H354" s="15">
        <v>1</v>
      </c>
      <c r="I354" s="15">
        <v>1</v>
      </c>
      <c r="J354" s="15"/>
      <c r="K354" s="37" t="s">
        <v>594</v>
      </c>
      <c r="L354" s="15"/>
      <c r="M354" s="36">
        <v>43895</v>
      </c>
      <c r="N354" s="100">
        <v>43902</v>
      </c>
    </row>
    <row r="355" spans="2:14">
      <c r="B355" s="367"/>
      <c r="C355" s="343"/>
      <c r="D355" s="81" t="s">
        <v>1038</v>
      </c>
      <c r="E355" s="15" t="s">
        <v>1063</v>
      </c>
      <c r="F355" s="15" t="s">
        <v>1402</v>
      </c>
      <c r="G355" s="15" t="s">
        <v>1065</v>
      </c>
      <c r="H355" s="15">
        <v>1</v>
      </c>
      <c r="I355" s="15">
        <v>1</v>
      </c>
      <c r="J355" s="15"/>
      <c r="K355" s="37" t="s">
        <v>594</v>
      </c>
      <c r="L355" s="15"/>
      <c r="M355" s="36">
        <v>43895</v>
      </c>
      <c r="N355" s="100">
        <v>43902</v>
      </c>
    </row>
    <row r="356" spans="2:14">
      <c r="B356" s="367"/>
      <c r="C356" s="343"/>
      <c r="D356" s="81" t="s">
        <v>1038</v>
      </c>
      <c r="E356" s="15" t="s">
        <v>1066</v>
      </c>
      <c r="F356" s="15" t="s">
        <v>1064</v>
      </c>
      <c r="G356" s="15" t="s">
        <v>1065</v>
      </c>
      <c r="H356" s="15">
        <v>1</v>
      </c>
      <c r="I356" s="15">
        <v>1</v>
      </c>
      <c r="J356" s="15"/>
      <c r="K356" s="37" t="s">
        <v>594</v>
      </c>
      <c r="L356" s="15"/>
      <c r="M356" s="36">
        <v>43895</v>
      </c>
      <c r="N356" s="100">
        <v>43902</v>
      </c>
    </row>
    <row r="357" spans="2:14">
      <c r="B357" s="367"/>
      <c r="C357" s="343"/>
      <c r="D357" s="81" t="s">
        <v>1038</v>
      </c>
      <c r="E357" s="15" t="s">
        <v>940</v>
      </c>
      <c r="F357" s="15" t="s">
        <v>1067</v>
      </c>
      <c r="G357" s="15" t="s">
        <v>1065</v>
      </c>
      <c r="H357" s="15">
        <v>2</v>
      </c>
      <c r="I357" s="15">
        <v>2</v>
      </c>
      <c r="J357" s="15"/>
      <c r="K357" s="37" t="s">
        <v>594</v>
      </c>
      <c r="L357" s="15"/>
      <c r="M357" s="36">
        <v>43895</v>
      </c>
      <c r="N357" s="100">
        <v>43902</v>
      </c>
    </row>
    <row r="358" spans="2:14">
      <c r="B358" s="367"/>
      <c r="C358" s="343"/>
      <c r="D358" s="81" t="s">
        <v>1038</v>
      </c>
      <c r="E358" s="15" t="s">
        <v>1068</v>
      </c>
      <c r="F358" s="15" t="s">
        <v>941</v>
      </c>
      <c r="G358" s="15" t="s">
        <v>942</v>
      </c>
      <c r="H358" s="15">
        <v>2</v>
      </c>
      <c r="I358" s="15">
        <v>2</v>
      </c>
      <c r="J358" s="15"/>
      <c r="K358" s="37" t="s">
        <v>594</v>
      </c>
      <c r="L358" s="15"/>
      <c r="M358" s="36">
        <v>43895</v>
      </c>
      <c r="N358" s="100">
        <v>43902</v>
      </c>
    </row>
    <row r="359" spans="2:14">
      <c r="B359" s="367"/>
      <c r="C359" s="343"/>
      <c r="D359" s="81" t="s">
        <v>1038</v>
      </c>
      <c r="E359" s="15" t="s">
        <v>1069</v>
      </c>
      <c r="F359" s="15" t="s">
        <v>943</v>
      </c>
      <c r="G359" s="15" t="s">
        <v>944</v>
      </c>
      <c r="H359" s="15">
        <v>2</v>
      </c>
      <c r="I359" s="15">
        <v>2</v>
      </c>
      <c r="J359" s="15"/>
      <c r="K359" s="37" t="s">
        <v>594</v>
      </c>
      <c r="L359" s="15"/>
      <c r="M359" s="36">
        <v>43895</v>
      </c>
      <c r="N359" s="100">
        <v>43902</v>
      </c>
    </row>
    <row r="360" spans="2:14">
      <c r="B360" s="367"/>
      <c r="C360" s="343"/>
      <c r="D360" s="81" t="s">
        <v>1038</v>
      </c>
      <c r="E360" s="15" t="s">
        <v>1403</v>
      </c>
      <c r="F360" s="15" t="s">
        <v>1404</v>
      </c>
      <c r="G360" s="15" t="s">
        <v>946</v>
      </c>
      <c r="H360" s="15">
        <v>1</v>
      </c>
      <c r="I360" s="15">
        <v>1</v>
      </c>
      <c r="J360" s="15"/>
      <c r="K360" s="37" t="s">
        <v>594</v>
      </c>
      <c r="L360" s="15"/>
      <c r="M360" s="36">
        <v>43895</v>
      </c>
      <c r="N360" s="100">
        <v>43902</v>
      </c>
    </row>
    <row r="361" spans="2:14">
      <c r="B361" s="367"/>
      <c r="C361" s="343"/>
      <c r="D361" s="81" t="s">
        <v>1038</v>
      </c>
      <c r="E361" s="15" t="s">
        <v>1071</v>
      </c>
      <c r="F361" s="15" t="s">
        <v>1070</v>
      </c>
      <c r="G361" s="15" t="s">
        <v>946</v>
      </c>
      <c r="H361" s="15">
        <v>1</v>
      </c>
      <c r="I361" s="15">
        <v>1</v>
      </c>
      <c r="J361" s="15"/>
      <c r="K361" s="37" t="s">
        <v>594</v>
      </c>
      <c r="L361" s="15"/>
      <c r="M361" s="36">
        <v>43895</v>
      </c>
      <c r="N361" s="100">
        <v>43902</v>
      </c>
    </row>
    <row r="362" spans="2:14">
      <c r="B362" s="367"/>
      <c r="C362" s="343"/>
      <c r="D362" s="81" t="s">
        <v>1038</v>
      </c>
      <c r="E362" s="15" t="s">
        <v>1072</v>
      </c>
      <c r="F362" s="15" t="s">
        <v>1073</v>
      </c>
      <c r="G362" s="15" t="s">
        <v>1074</v>
      </c>
      <c r="H362" s="15">
        <v>1</v>
      </c>
      <c r="I362" s="15">
        <v>1</v>
      </c>
      <c r="J362" s="15"/>
      <c r="K362" s="37" t="s">
        <v>594</v>
      </c>
      <c r="L362" s="15"/>
      <c r="M362" s="36">
        <v>43895</v>
      </c>
      <c r="N362" s="100">
        <v>43902</v>
      </c>
    </row>
    <row r="363" spans="2:14">
      <c r="B363" s="367"/>
      <c r="C363" s="343"/>
      <c r="D363" s="81" t="s">
        <v>1038</v>
      </c>
      <c r="E363" s="15" t="s">
        <v>1405</v>
      </c>
      <c r="F363" s="15" t="s">
        <v>1406</v>
      </c>
      <c r="G363" s="15" t="s">
        <v>1065</v>
      </c>
      <c r="H363" s="15">
        <v>2</v>
      </c>
      <c r="I363" s="15">
        <v>2</v>
      </c>
      <c r="J363" s="15"/>
      <c r="K363" s="37" t="s">
        <v>594</v>
      </c>
      <c r="L363" s="15"/>
      <c r="M363" s="36">
        <v>43895</v>
      </c>
      <c r="N363" s="100">
        <v>43902</v>
      </c>
    </row>
    <row r="364" spans="2:14">
      <c r="B364" s="367"/>
      <c r="C364" s="343"/>
      <c r="D364" s="81" t="s">
        <v>1038</v>
      </c>
      <c r="E364" s="15" t="s">
        <v>1407</v>
      </c>
      <c r="F364" s="15" t="s">
        <v>1408</v>
      </c>
      <c r="G364" s="15" t="s">
        <v>1065</v>
      </c>
      <c r="H364" s="15">
        <v>1</v>
      </c>
      <c r="I364" s="15">
        <v>1</v>
      </c>
      <c r="J364" s="15"/>
      <c r="K364" s="37" t="s">
        <v>594</v>
      </c>
      <c r="L364" s="15"/>
      <c r="M364" s="36">
        <v>43895</v>
      </c>
      <c r="N364" s="100">
        <v>43902</v>
      </c>
    </row>
    <row r="365" spans="2:14">
      <c r="B365" s="367"/>
      <c r="C365" s="343"/>
      <c r="D365" s="81" t="s">
        <v>1038</v>
      </c>
      <c r="E365" s="15" t="s">
        <v>1409</v>
      </c>
      <c r="F365" s="15" t="s">
        <v>1410</v>
      </c>
      <c r="G365" s="15" t="s">
        <v>1065</v>
      </c>
      <c r="H365" s="15">
        <v>1</v>
      </c>
      <c r="I365" s="15">
        <v>1</v>
      </c>
      <c r="J365" s="15"/>
      <c r="K365" s="37" t="s">
        <v>594</v>
      </c>
      <c r="L365" s="15"/>
      <c r="M365" s="36">
        <v>43895</v>
      </c>
      <c r="N365" s="100">
        <v>43902</v>
      </c>
    </row>
    <row r="366" spans="2:14">
      <c r="B366" s="367"/>
      <c r="C366" s="343"/>
      <c r="D366" s="81" t="s">
        <v>1038</v>
      </c>
      <c r="E366" s="15" t="s">
        <v>1411</v>
      </c>
      <c r="F366" s="15" t="s">
        <v>1412</v>
      </c>
      <c r="G366" s="15" t="s">
        <v>947</v>
      </c>
      <c r="H366" s="15">
        <v>1</v>
      </c>
      <c r="I366" s="15">
        <v>1</v>
      </c>
      <c r="J366" s="15"/>
      <c r="K366" s="37" t="s">
        <v>594</v>
      </c>
      <c r="L366" s="15"/>
      <c r="M366" s="36">
        <v>43895</v>
      </c>
      <c r="N366" s="100">
        <v>43902</v>
      </c>
    </row>
    <row r="367" spans="2:14">
      <c r="B367" s="367"/>
      <c r="C367" s="343"/>
      <c r="D367" s="81" t="s">
        <v>1038</v>
      </c>
      <c r="E367" s="15" t="s">
        <v>948</v>
      </c>
      <c r="F367" s="15" t="s">
        <v>1413</v>
      </c>
      <c r="G367" s="15" t="s">
        <v>947</v>
      </c>
      <c r="H367" s="15">
        <v>1</v>
      </c>
      <c r="I367" s="15">
        <v>1</v>
      </c>
      <c r="J367" s="15"/>
      <c r="K367" s="37" t="s">
        <v>594</v>
      </c>
      <c r="L367" s="15"/>
      <c r="M367" s="36">
        <v>43895</v>
      </c>
      <c r="N367" s="100">
        <v>43902</v>
      </c>
    </row>
    <row r="368" spans="2:14">
      <c r="B368" s="367"/>
      <c r="C368" s="343"/>
      <c r="D368" s="81" t="s">
        <v>1038</v>
      </c>
      <c r="E368" s="15" t="s">
        <v>949</v>
      </c>
      <c r="F368" s="15" t="s">
        <v>1414</v>
      </c>
      <c r="G368" s="15" t="s">
        <v>947</v>
      </c>
      <c r="H368" s="15">
        <v>1</v>
      </c>
      <c r="I368" s="15">
        <v>1</v>
      </c>
      <c r="J368" s="15"/>
      <c r="K368" s="37" t="s">
        <v>594</v>
      </c>
      <c r="L368" s="15"/>
      <c r="M368" s="36">
        <v>43895</v>
      </c>
      <c r="N368" s="100">
        <v>43902</v>
      </c>
    </row>
    <row r="369" spans="2:14">
      <c r="B369" s="367"/>
      <c r="C369" s="343"/>
      <c r="D369" s="81" t="s">
        <v>1038</v>
      </c>
      <c r="E369" s="15" t="s">
        <v>950</v>
      </c>
      <c r="F369" s="15" t="s">
        <v>1415</v>
      </c>
      <c r="G369" s="15" t="s">
        <v>947</v>
      </c>
      <c r="H369" s="15">
        <v>1</v>
      </c>
      <c r="I369" s="15">
        <v>1</v>
      </c>
      <c r="J369" s="15"/>
      <c r="K369" s="37" t="s">
        <v>594</v>
      </c>
      <c r="L369" s="15"/>
      <c r="M369" s="36">
        <v>43895</v>
      </c>
      <c r="N369" s="100">
        <v>43902</v>
      </c>
    </row>
    <row r="370" spans="2:14">
      <c r="B370" s="367"/>
      <c r="C370" s="343"/>
      <c r="D370" s="81" t="s">
        <v>1038</v>
      </c>
      <c r="E370" s="15" t="s">
        <v>951</v>
      </c>
      <c r="F370" s="15" t="s">
        <v>1416</v>
      </c>
      <c r="G370" s="15" t="s">
        <v>947</v>
      </c>
      <c r="H370" s="15">
        <v>1</v>
      </c>
      <c r="I370" s="15">
        <v>1</v>
      </c>
      <c r="J370" s="15"/>
      <c r="K370" s="37" t="s">
        <v>594</v>
      </c>
      <c r="L370" s="15"/>
      <c r="M370" s="36">
        <v>43895</v>
      </c>
      <c r="N370" s="100">
        <v>43902</v>
      </c>
    </row>
    <row r="371" spans="2:14">
      <c r="B371" s="367"/>
      <c r="C371" s="343"/>
      <c r="D371" s="81" t="s">
        <v>1038</v>
      </c>
      <c r="E371" s="15" t="s">
        <v>1417</v>
      </c>
      <c r="F371" s="15" t="s">
        <v>1418</v>
      </c>
      <c r="G371" s="15" t="s">
        <v>947</v>
      </c>
      <c r="H371" s="15">
        <v>1</v>
      </c>
      <c r="I371" s="15">
        <v>1</v>
      </c>
      <c r="J371" s="15"/>
      <c r="K371" s="37" t="s">
        <v>594</v>
      </c>
      <c r="L371" s="15"/>
      <c r="M371" s="36">
        <v>43895</v>
      </c>
      <c r="N371" s="100">
        <v>43902</v>
      </c>
    </row>
    <row r="372" spans="2:14">
      <c r="B372" s="367"/>
      <c r="C372" s="343"/>
      <c r="D372" s="81" t="s">
        <v>1038</v>
      </c>
      <c r="E372" s="15" t="s">
        <v>1419</v>
      </c>
      <c r="F372" s="15" t="s">
        <v>1420</v>
      </c>
      <c r="G372" s="15" t="s">
        <v>947</v>
      </c>
      <c r="H372" s="15">
        <v>1</v>
      </c>
      <c r="I372" s="15">
        <v>1</v>
      </c>
      <c r="J372" s="15"/>
      <c r="K372" s="37" t="s">
        <v>594</v>
      </c>
      <c r="L372" s="15"/>
      <c r="M372" s="36">
        <v>43895</v>
      </c>
      <c r="N372" s="100">
        <v>43902</v>
      </c>
    </row>
    <row r="373" spans="2:14">
      <c r="B373" s="367"/>
      <c r="C373" s="343"/>
      <c r="D373" s="81" t="s">
        <v>1038</v>
      </c>
      <c r="E373" s="15" t="s">
        <v>952</v>
      </c>
      <c r="F373" s="15" t="s">
        <v>1420</v>
      </c>
      <c r="G373" s="15" t="s">
        <v>947</v>
      </c>
      <c r="H373" s="15">
        <v>1</v>
      </c>
      <c r="I373" s="15">
        <v>1</v>
      </c>
      <c r="J373" s="15"/>
      <c r="K373" s="37" t="s">
        <v>594</v>
      </c>
      <c r="L373" s="15"/>
      <c r="M373" s="36">
        <v>43895</v>
      </c>
      <c r="N373" s="100">
        <v>43902</v>
      </c>
    </row>
    <row r="374" spans="2:14">
      <c r="B374" s="367"/>
      <c r="C374" s="343"/>
      <c r="D374" s="81" t="s">
        <v>1038</v>
      </c>
      <c r="E374" s="15" t="s">
        <v>953</v>
      </c>
      <c r="F374" s="15" t="s">
        <v>1420</v>
      </c>
      <c r="G374" s="15" t="s">
        <v>947</v>
      </c>
      <c r="H374" s="15">
        <v>1</v>
      </c>
      <c r="I374" s="15">
        <v>1</v>
      </c>
      <c r="J374" s="15"/>
      <c r="K374" s="37" t="s">
        <v>594</v>
      </c>
      <c r="L374" s="15"/>
      <c r="M374" s="36">
        <v>43895</v>
      </c>
      <c r="N374" s="100">
        <v>43902</v>
      </c>
    </row>
    <row r="375" spans="2:14">
      <c r="B375" s="367"/>
      <c r="C375" s="343"/>
      <c r="D375" s="81" t="s">
        <v>1038</v>
      </c>
      <c r="E375" s="15" t="s">
        <v>954</v>
      </c>
      <c r="F375" s="15" t="s">
        <v>1420</v>
      </c>
      <c r="G375" s="15" t="s">
        <v>947</v>
      </c>
      <c r="H375" s="15">
        <v>1</v>
      </c>
      <c r="I375" s="15">
        <v>1</v>
      </c>
      <c r="J375" s="15"/>
      <c r="K375" s="37" t="s">
        <v>594</v>
      </c>
      <c r="L375" s="15"/>
      <c r="M375" s="36">
        <v>43895</v>
      </c>
      <c r="N375" s="100">
        <v>43902</v>
      </c>
    </row>
    <row r="376" spans="2:14">
      <c r="B376" s="367"/>
      <c r="C376" s="343"/>
      <c r="D376" s="81" t="s">
        <v>1038</v>
      </c>
      <c r="E376" s="15" t="s">
        <v>955</v>
      </c>
      <c r="F376" s="15" t="s">
        <v>1420</v>
      </c>
      <c r="G376" s="15" t="s">
        <v>947</v>
      </c>
      <c r="H376" s="15">
        <v>1</v>
      </c>
      <c r="I376" s="15">
        <v>1</v>
      </c>
      <c r="J376" s="15"/>
      <c r="K376" s="37" t="s">
        <v>594</v>
      </c>
      <c r="L376" s="15"/>
      <c r="M376" s="36">
        <v>43895</v>
      </c>
      <c r="N376" s="100">
        <v>43902</v>
      </c>
    </row>
    <row r="377" spans="2:14">
      <c r="B377" s="367"/>
      <c r="C377" s="343"/>
      <c r="D377" s="81" t="s">
        <v>1038</v>
      </c>
      <c r="E377" s="15" t="s">
        <v>956</v>
      </c>
      <c r="F377" s="15" t="s">
        <v>1420</v>
      </c>
      <c r="G377" s="15" t="s">
        <v>947</v>
      </c>
      <c r="H377" s="15">
        <v>1</v>
      </c>
      <c r="I377" s="15">
        <v>1</v>
      </c>
      <c r="J377" s="15"/>
      <c r="K377" s="37" t="s">
        <v>594</v>
      </c>
      <c r="L377" s="15"/>
      <c r="M377" s="36">
        <v>43895</v>
      </c>
      <c r="N377" s="100">
        <v>43902</v>
      </c>
    </row>
    <row r="378" spans="2:14">
      <c r="B378" s="367"/>
      <c r="C378" s="343"/>
      <c r="D378" s="81" t="s">
        <v>1038</v>
      </c>
      <c r="E378" s="15" t="s">
        <v>1421</v>
      </c>
      <c r="F378" s="15" t="s">
        <v>1412</v>
      </c>
      <c r="G378" s="15" t="s">
        <v>947</v>
      </c>
      <c r="H378" s="15">
        <v>1</v>
      </c>
      <c r="I378" s="15">
        <v>1</v>
      </c>
      <c r="J378" s="15"/>
      <c r="K378" s="37" t="s">
        <v>594</v>
      </c>
      <c r="L378" s="15"/>
      <c r="M378" s="36">
        <v>43895</v>
      </c>
      <c r="N378" s="100">
        <v>43902</v>
      </c>
    </row>
    <row r="379" spans="2:14">
      <c r="B379" s="367"/>
      <c r="C379" s="343"/>
      <c r="D379" s="81" t="s">
        <v>1038</v>
      </c>
      <c r="E379" s="15" t="s">
        <v>957</v>
      </c>
      <c r="F379" s="15" t="s">
        <v>1412</v>
      </c>
      <c r="G379" s="15" t="s">
        <v>947</v>
      </c>
      <c r="H379" s="15">
        <v>1</v>
      </c>
      <c r="I379" s="15">
        <v>1</v>
      </c>
      <c r="J379" s="15"/>
      <c r="K379" s="37" t="s">
        <v>594</v>
      </c>
      <c r="L379" s="15"/>
      <c r="M379" s="36">
        <v>43895</v>
      </c>
      <c r="N379" s="100">
        <v>43902</v>
      </c>
    </row>
    <row r="380" spans="2:14">
      <c r="B380" s="367"/>
      <c r="C380" s="343"/>
      <c r="D380" s="81" t="s">
        <v>1038</v>
      </c>
      <c r="E380" s="15" t="s">
        <v>958</v>
      </c>
      <c r="F380" s="15" t="s">
        <v>1412</v>
      </c>
      <c r="G380" s="15" t="s">
        <v>947</v>
      </c>
      <c r="H380" s="15">
        <v>1</v>
      </c>
      <c r="I380" s="15">
        <v>1</v>
      </c>
      <c r="J380" s="15"/>
      <c r="K380" s="37" t="s">
        <v>594</v>
      </c>
      <c r="L380" s="15"/>
      <c r="M380" s="36">
        <v>43895</v>
      </c>
      <c r="N380" s="100">
        <v>43902</v>
      </c>
    </row>
    <row r="381" spans="2:14">
      <c r="B381" s="367"/>
      <c r="C381" s="343"/>
      <c r="D381" s="81" t="s">
        <v>1038</v>
      </c>
      <c r="E381" s="15" t="s">
        <v>959</v>
      </c>
      <c r="F381" s="15" t="s">
        <v>1413</v>
      </c>
      <c r="G381" s="15" t="s">
        <v>947</v>
      </c>
      <c r="H381" s="15">
        <v>1</v>
      </c>
      <c r="I381" s="15">
        <v>1</v>
      </c>
      <c r="J381" s="15"/>
      <c r="K381" s="37" t="s">
        <v>594</v>
      </c>
      <c r="L381" s="15"/>
      <c r="M381" s="36">
        <v>43895</v>
      </c>
      <c r="N381" s="100">
        <v>43902</v>
      </c>
    </row>
    <row r="382" spans="2:14">
      <c r="B382" s="367"/>
      <c r="C382" s="343"/>
      <c r="D382" s="81" t="s">
        <v>1038</v>
      </c>
      <c r="E382" s="15" t="s">
        <v>960</v>
      </c>
      <c r="F382" s="15" t="s">
        <v>1413</v>
      </c>
      <c r="G382" s="15" t="s">
        <v>947</v>
      </c>
      <c r="H382" s="15">
        <v>1</v>
      </c>
      <c r="I382" s="15">
        <v>1</v>
      </c>
      <c r="J382" s="15"/>
      <c r="K382" s="37" t="s">
        <v>594</v>
      </c>
      <c r="L382" s="15"/>
      <c r="M382" s="36">
        <v>43895</v>
      </c>
      <c r="N382" s="100">
        <v>43902</v>
      </c>
    </row>
    <row r="383" spans="2:14">
      <c r="B383" s="367"/>
      <c r="C383" s="343"/>
      <c r="D383" s="81" t="s">
        <v>1038</v>
      </c>
      <c r="E383" s="15" t="s">
        <v>961</v>
      </c>
      <c r="F383" s="15" t="s">
        <v>1422</v>
      </c>
      <c r="G383" s="15" t="s">
        <v>947</v>
      </c>
      <c r="H383" s="15">
        <v>1</v>
      </c>
      <c r="I383" s="15">
        <v>1</v>
      </c>
      <c r="J383" s="15"/>
      <c r="K383" s="37" t="s">
        <v>594</v>
      </c>
      <c r="L383" s="15"/>
      <c r="M383" s="36">
        <v>43895</v>
      </c>
      <c r="N383" s="100">
        <v>43902</v>
      </c>
    </row>
    <row r="384" spans="2:14">
      <c r="B384" s="367"/>
      <c r="C384" s="343"/>
      <c r="D384" s="81" t="s">
        <v>1038</v>
      </c>
      <c r="E384" s="15" t="s">
        <v>962</v>
      </c>
      <c r="F384" s="15" t="s">
        <v>1413</v>
      </c>
      <c r="G384" s="15" t="s">
        <v>947</v>
      </c>
      <c r="H384" s="15">
        <v>1</v>
      </c>
      <c r="I384" s="15">
        <v>1</v>
      </c>
      <c r="J384" s="15"/>
      <c r="K384" s="37" t="s">
        <v>594</v>
      </c>
      <c r="L384" s="15"/>
      <c r="M384" s="36">
        <v>43895</v>
      </c>
      <c r="N384" s="100">
        <v>43902</v>
      </c>
    </row>
    <row r="385" spans="2:14">
      <c r="B385" s="367"/>
      <c r="C385" s="343"/>
      <c r="D385" s="81" t="s">
        <v>1038</v>
      </c>
      <c r="E385" s="15" t="s">
        <v>963</v>
      </c>
      <c r="F385" s="15" t="s">
        <v>1413</v>
      </c>
      <c r="G385" s="15" t="s">
        <v>947</v>
      </c>
      <c r="H385" s="15">
        <v>1</v>
      </c>
      <c r="I385" s="15">
        <v>1</v>
      </c>
      <c r="J385" s="15"/>
      <c r="K385" s="37" t="s">
        <v>594</v>
      </c>
      <c r="L385" s="15"/>
      <c r="M385" s="36">
        <v>43895</v>
      </c>
      <c r="N385" s="100">
        <v>43902</v>
      </c>
    </row>
    <row r="386" spans="2:14">
      <c r="B386" s="367"/>
      <c r="C386" s="343"/>
      <c r="D386" s="81" t="s">
        <v>1038</v>
      </c>
      <c r="E386" s="15" t="s">
        <v>964</v>
      </c>
      <c r="F386" s="15" t="s">
        <v>1415</v>
      </c>
      <c r="G386" s="15" t="s">
        <v>947</v>
      </c>
      <c r="H386" s="15">
        <v>1</v>
      </c>
      <c r="I386" s="15">
        <v>1</v>
      </c>
      <c r="J386" s="15"/>
      <c r="K386" s="37" t="s">
        <v>594</v>
      </c>
      <c r="L386" s="15"/>
      <c r="M386" s="36">
        <v>43895</v>
      </c>
      <c r="N386" s="100">
        <v>43902</v>
      </c>
    </row>
    <row r="387" spans="2:14">
      <c r="B387" s="367"/>
      <c r="C387" s="343"/>
      <c r="D387" s="81" t="s">
        <v>1038</v>
      </c>
      <c r="E387" s="15" t="s">
        <v>965</v>
      </c>
      <c r="F387" s="15" t="s">
        <v>1415</v>
      </c>
      <c r="G387" s="15" t="s">
        <v>947</v>
      </c>
      <c r="H387" s="15">
        <v>1</v>
      </c>
      <c r="I387" s="15">
        <v>1</v>
      </c>
      <c r="J387" s="15"/>
      <c r="K387" s="37" t="s">
        <v>594</v>
      </c>
      <c r="L387" s="15"/>
      <c r="M387" s="36">
        <v>43895</v>
      </c>
      <c r="N387" s="100">
        <v>43902</v>
      </c>
    </row>
    <row r="388" spans="2:14">
      <c r="B388" s="367"/>
      <c r="C388" s="343"/>
      <c r="D388" s="81" t="s">
        <v>1038</v>
      </c>
      <c r="E388" s="15" t="s">
        <v>966</v>
      </c>
      <c r="F388" s="15" t="s">
        <v>1413</v>
      </c>
      <c r="G388" s="15" t="s">
        <v>947</v>
      </c>
      <c r="H388" s="15">
        <v>1</v>
      </c>
      <c r="I388" s="15">
        <v>1</v>
      </c>
      <c r="J388" s="15"/>
      <c r="K388" s="37" t="s">
        <v>594</v>
      </c>
      <c r="L388" s="15"/>
      <c r="M388" s="36">
        <v>43895</v>
      </c>
      <c r="N388" s="100">
        <v>43902</v>
      </c>
    </row>
    <row r="389" spans="2:14">
      <c r="B389" s="367"/>
      <c r="C389" s="343"/>
      <c r="D389" s="81" t="s">
        <v>1038</v>
      </c>
      <c r="E389" s="15" t="s">
        <v>967</v>
      </c>
      <c r="F389" s="15" t="s">
        <v>1423</v>
      </c>
      <c r="G389" s="15" t="s">
        <v>947</v>
      </c>
      <c r="H389" s="15">
        <v>1</v>
      </c>
      <c r="I389" s="15">
        <v>1</v>
      </c>
      <c r="J389" s="15"/>
      <c r="K389" s="37" t="s">
        <v>594</v>
      </c>
      <c r="L389" s="15"/>
      <c r="M389" s="36">
        <v>43895</v>
      </c>
      <c r="N389" s="100">
        <v>43902</v>
      </c>
    </row>
    <row r="390" spans="2:14">
      <c r="B390" s="367"/>
      <c r="C390" s="343"/>
      <c r="D390" s="81" t="s">
        <v>1038</v>
      </c>
      <c r="E390" s="15" t="s">
        <v>968</v>
      </c>
      <c r="F390" s="15" t="s">
        <v>1424</v>
      </c>
      <c r="G390" s="15" t="s">
        <v>947</v>
      </c>
      <c r="H390" s="15">
        <v>1</v>
      </c>
      <c r="I390" s="15">
        <v>1</v>
      </c>
      <c r="J390" s="15"/>
      <c r="K390" s="37" t="s">
        <v>594</v>
      </c>
      <c r="L390" s="15"/>
      <c r="M390" s="36">
        <v>43895</v>
      </c>
      <c r="N390" s="100">
        <v>43902</v>
      </c>
    </row>
    <row r="391" spans="2:14">
      <c r="B391" s="367"/>
      <c r="C391" s="343"/>
      <c r="D391" s="81" t="s">
        <v>1038</v>
      </c>
      <c r="E391" s="15" t="s">
        <v>969</v>
      </c>
      <c r="F391" s="15" t="s">
        <v>1425</v>
      </c>
      <c r="G391" s="15" t="s">
        <v>947</v>
      </c>
      <c r="H391" s="15">
        <v>1</v>
      </c>
      <c r="I391" s="15">
        <v>1</v>
      </c>
      <c r="J391" s="15"/>
      <c r="K391" s="37" t="s">
        <v>594</v>
      </c>
      <c r="L391" s="15"/>
      <c r="M391" s="36">
        <v>43895</v>
      </c>
      <c r="N391" s="100">
        <v>43902</v>
      </c>
    </row>
    <row r="392" spans="2:14">
      <c r="B392" s="367"/>
      <c r="C392" s="343"/>
      <c r="D392" s="81" t="s">
        <v>1038</v>
      </c>
      <c r="E392" s="15" t="s">
        <v>1426</v>
      </c>
      <c r="F392" s="15" t="s">
        <v>970</v>
      </c>
      <c r="G392" s="15" t="s">
        <v>600</v>
      </c>
      <c r="H392" s="15">
        <v>1</v>
      </c>
      <c r="I392" s="15">
        <v>1</v>
      </c>
      <c r="J392" s="15"/>
      <c r="K392" s="37" t="s">
        <v>594</v>
      </c>
      <c r="L392" s="15"/>
      <c r="M392" s="36">
        <v>43895</v>
      </c>
      <c r="N392" s="100">
        <v>43902</v>
      </c>
    </row>
    <row r="393" spans="2:14">
      <c r="B393" s="367"/>
      <c r="C393" s="343"/>
      <c r="D393" s="81" t="s">
        <v>1038</v>
      </c>
      <c r="E393" s="15" t="s">
        <v>1427</v>
      </c>
      <c r="F393" s="15" t="s">
        <v>1428</v>
      </c>
      <c r="G393" s="15" t="s">
        <v>600</v>
      </c>
      <c r="H393" s="15">
        <v>1</v>
      </c>
      <c r="I393" s="15">
        <v>1</v>
      </c>
      <c r="J393" s="15"/>
      <c r="K393" s="37" t="s">
        <v>594</v>
      </c>
      <c r="L393" s="15"/>
      <c r="M393" s="36">
        <v>43895</v>
      </c>
      <c r="N393" s="100">
        <v>43902</v>
      </c>
    </row>
    <row r="394" spans="2:14">
      <c r="B394" s="367"/>
      <c r="C394" s="343"/>
      <c r="D394" s="81" t="s">
        <v>1038</v>
      </c>
      <c r="E394" s="15" t="s">
        <v>971</v>
      </c>
      <c r="F394" s="15" t="s">
        <v>972</v>
      </c>
      <c r="G394" s="15" t="s">
        <v>600</v>
      </c>
      <c r="H394" s="15">
        <v>1</v>
      </c>
      <c r="I394" s="15">
        <v>1</v>
      </c>
      <c r="J394" s="15"/>
      <c r="K394" s="37" t="s">
        <v>594</v>
      </c>
      <c r="L394" s="15"/>
      <c r="M394" s="36">
        <v>43895</v>
      </c>
      <c r="N394" s="100">
        <v>43902</v>
      </c>
    </row>
    <row r="395" spans="2:14">
      <c r="B395" s="367"/>
      <c r="C395" s="343"/>
      <c r="D395" s="81" t="s">
        <v>1038</v>
      </c>
      <c r="E395" s="15" t="s">
        <v>1429</v>
      </c>
      <c r="F395" s="15" t="s">
        <v>1430</v>
      </c>
      <c r="G395" s="15" t="s">
        <v>600</v>
      </c>
      <c r="H395" s="15">
        <v>2</v>
      </c>
      <c r="I395" s="15">
        <v>2</v>
      </c>
      <c r="J395" s="15"/>
      <c r="K395" s="37" t="s">
        <v>594</v>
      </c>
      <c r="L395" s="15"/>
      <c r="M395" s="36">
        <v>43895</v>
      </c>
      <c r="N395" s="100">
        <v>43902</v>
      </c>
    </row>
    <row r="396" spans="2:14">
      <c r="B396" s="367"/>
      <c r="C396" s="343"/>
      <c r="D396" s="81" t="s">
        <v>1038</v>
      </c>
      <c r="E396" s="348" t="s">
        <v>1431</v>
      </c>
      <c r="F396" s="15" t="s">
        <v>1432</v>
      </c>
      <c r="G396" s="15" t="s">
        <v>600</v>
      </c>
      <c r="H396" s="15">
        <v>3</v>
      </c>
      <c r="I396" s="15">
        <v>3</v>
      </c>
      <c r="J396" s="15"/>
      <c r="K396" s="37" t="s">
        <v>594</v>
      </c>
      <c r="L396" s="15"/>
      <c r="M396" s="36">
        <v>43895</v>
      </c>
      <c r="N396" s="100">
        <v>43902</v>
      </c>
    </row>
    <row r="397" spans="2:14">
      <c r="B397" s="367"/>
      <c r="C397" s="343"/>
      <c r="D397" s="81" t="s">
        <v>1038</v>
      </c>
      <c r="E397" s="348"/>
      <c r="F397" s="15" t="s">
        <v>1433</v>
      </c>
      <c r="G397" s="15" t="s">
        <v>1434</v>
      </c>
      <c r="H397" s="15">
        <v>2</v>
      </c>
      <c r="I397" s="15">
        <v>2</v>
      </c>
      <c r="J397" s="15"/>
      <c r="K397" s="37" t="s">
        <v>594</v>
      </c>
      <c r="L397" s="15"/>
      <c r="M397" s="36">
        <v>43895</v>
      </c>
      <c r="N397" s="100">
        <v>43902</v>
      </c>
    </row>
    <row r="398" spans="2:14">
      <c r="B398" s="367"/>
      <c r="C398" s="343"/>
      <c r="D398" s="81" t="s">
        <v>1038</v>
      </c>
      <c r="E398" s="15" t="s">
        <v>1435</v>
      </c>
      <c r="F398" s="15" t="s">
        <v>1436</v>
      </c>
      <c r="G398" s="15" t="s">
        <v>600</v>
      </c>
      <c r="H398" s="15">
        <v>2</v>
      </c>
      <c r="I398" s="15">
        <v>2</v>
      </c>
      <c r="J398" s="15"/>
      <c r="K398" s="37" t="s">
        <v>594</v>
      </c>
      <c r="L398" s="15"/>
      <c r="M398" s="36">
        <v>43895</v>
      </c>
      <c r="N398" s="100">
        <v>43902</v>
      </c>
    </row>
    <row r="399" spans="2:14">
      <c r="B399" s="367"/>
      <c r="C399" s="343"/>
      <c r="D399" s="81" t="s">
        <v>1038</v>
      </c>
      <c r="E399" s="15" t="s">
        <v>1437</v>
      </c>
      <c r="F399" s="15" t="s">
        <v>1436</v>
      </c>
      <c r="G399" s="15" t="s">
        <v>600</v>
      </c>
      <c r="H399" s="15">
        <v>2</v>
      </c>
      <c r="I399" s="15">
        <v>2</v>
      </c>
      <c r="J399" s="15"/>
      <c r="K399" s="37" t="s">
        <v>594</v>
      </c>
      <c r="L399" s="15"/>
      <c r="M399" s="36">
        <v>43895</v>
      </c>
      <c r="N399" s="100">
        <v>43902</v>
      </c>
    </row>
    <row r="400" spans="2:14">
      <c r="B400" s="367"/>
      <c r="C400" s="343"/>
      <c r="D400" s="81" t="s">
        <v>1038</v>
      </c>
      <c r="E400" s="15" t="s">
        <v>1438</v>
      </c>
      <c r="F400" s="15" t="s">
        <v>1439</v>
      </c>
      <c r="G400" s="15" t="s">
        <v>930</v>
      </c>
      <c r="H400" s="15">
        <v>12</v>
      </c>
      <c r="I400" s="15">
        <v>12</v>
      </c>
      <c r="J400" s="15"/>
      <c r="K400" s="37" t="s">
        <v>594</v>
      </c>
      <c r="L400" s="15"/>
      <c r="M400" s="36">
        <v>43895</v>
      </c>
      <c r="N400" s="100">
        <v>43902</v>
      </c>
    </row>
    <row r="401" spans="2:14">
      <c r="B401" s="367"/>
      <c r="C401" s="343"/>
      <c r="D401" s="81" t="s">
        <v>1038</v>
      </c>
      <c r="E401" s="15" t="s">
        <v>1440</v>
      </c>
      <c r="F401" s="15" t="s">
        <v>1441</v>
      </c>
      <c r="G401" s="15" t="s">
        <v>930</v>
      </c>
      <c r="H401" s="15">
        <v>12</v>
      </c>
      <c r="I401" s="15">
        <v>12</v>
      </c>
      <c r="J401" s="15"/>
      <c r="K401" s="37" t="s">
        <v>594</v>
      </c>
      <c r="L401" s="15"/>
      <c r="M401" s="36">
        <v>43895</v>
      </c>
      <c r="N401" s="100">
        <v>43902</v>
      </c>
    </row>
    <row r="402" spans="2:14">
      <c r="B402" s="367"/>
      <c r="C402" s="343"/>
      <c r="D402" s="81" t="s">
        <v>1038</v>
      </c>
      <c r="E402" s="15" t="s">
        <v>1442</v>
      </c>
      <c r="F402" s="15" t="s">
        <v>1443</v>
      </c>
      <c r="G402" s="15" t="s">
        <v>1444</v>
      </c>
      <c r="H402" s="15">
        <v>1</v>
      </c>
      <c r="I402" s="15">
        <v>1</v>
      </c>
      <c r="J402" s="15"/>
      <c r="K402" s="37" t="s">
        <v>594</v>
      </c>
      <c r="L402" s="15"/>
      <c r="M402" s="36">
        <v>43895</v>
      </c>
      <c r="N402" s="100">
        <v>43902</v>
      </c>
    </row>
    <row r="403" spans="2:14">
      <c r="B403" s="367"/>
      <c r="C403" s="343"/>
      <c r="D403" s="81" t="s">
        <v>1038</v>
      </c>
      <c r="E403" s="15" t="s">
        <v>1445</v>
      </c>
      <c r="F403" s="15" t="s">
        <v>1446</v>
      </c>
      <c r="G403" s="15" t="s">
        <v>747</v>
      </c>
      <c r="H403" s="15">
        <v>2</v>
      </c>
      <c r="I403" s="15">
        <v>2</v>
      </c>
      <c r="J403" s="15"/>
      <c r="K403" s="37" t="s">
        <v>594</v>
      </c>
      <c r="L403" s="15"/>
      <c r="M403" s="36">
        <v>43895</v>
      </c>
      <c r="N403" s="100">
        <v>43902</v>
      </c>
    </row>
    <row r="404" spans="2:14">
      <c r="B404" s="367"/>
      <c r="C404" s="343"/>
      <c r="D404" s="81" t="s">
        <v>1038</v>
      </c>
      <c r="E404" s="15" t="s">
        <v>1447</v>
      </c>
      <c r="F404" s="15" t="s">
        <v>1448</v>
      </c>
      <c r="G404" s="15" t="s">
        <v>1449</v>
      </c>
      <c r="H404" s="15">
        <v>1</v>
      </c>
      <c r="I404" s="15">
        <v>1</v>
      </c>
      <c r="J404" s="15"/>
      <c r="K404" s="37" t="s">
        <v>594</v>
      </c>
      <c r="L404" s="15"/>
      <c r="M404" s="36">
        <v>43895</v>
      </c>
      <c r="N404" s="100">
        <v>43902</v>
      </c>
    </row>
    <row r="405" spans="2:14">
      <c r="B405" s="367"/>
      <c r="C405" s="343"/>
      <c r="D405" s="81" t="s">
        <v>1038</v>
      </c>
      <c r="E405" s="15" t="s">
        <v>1450</v>
      </c>
      <c r="F405" s="15" t="s">
        <v>1451</v>
      </c>
      <c r="G405" s="15" t="s">
        <v>1452</v>
      </c>
      <c r="H405" s="15">
        <v>1</v>
      </c>
      <c r="I405" s="15">
        <v>1</v>
      </c>
      <c r="J405" s="15"/>
      <c r="K405" s="37" t="s">
        <v>594</v>
      </c>
      <c r="L405" s="15"/>
      <c r="M405" s="36">
        <v>43895</v>
      </c>
      <c r="N405" s="100">
        <v>43902</v>
      </c>
    </row>
    <row r="406" spans="2:14">
      <c r="B406" s="367"/>
      <c r="C406" s="343"/>
      <c r="D406" s="81" t="s">
        <v>1038</v>
      </c>
      <c r="E406" s="15" t="s">
        <v>1453</v>
      </c>
      <c r="F406" s="15" t="s">
        <v>1454</v>
      </c>
      <c r="G406" s="15" t="s">
        <v>747</v>
      </c>
      <c r="H406" s="15">
        <v>1</v>
      </c>
      <c r="I406" s="15">
        <v>1</v>
      </c>
      <c r="J406" s="15"/>
      <c r="K406" s="37" t="s">
        <v>594</v>
      </c>
      <c r="L406" s="15"/>
      <c r="M406" s="36">
        <v>43895</v>
      </c>
      <c r="N406" s="100">
        <v>43902</v>
      </c>
    </row>
    <row r="407" spans="2:14">
      <c r="B407" s="367"/>
      <c r="C407" s="343"/>
      <c r="D407" s="81" t="s">
        <v>1038</v>
      </c>
      <c r="E407" s="348" t="s">
        <v>1455</v>
      </c>
      <c r="F407" s="15" t="s">
        <v>1456</v>
      </c>
      <c r="G407" s="15" t="s">
        <v>747</v>
      </c>
      <c r="H407" s="15">
        <v>3</v>
      </c>
      <c r="I407" s="15">
        <v>3</v>
      </c>
      <c r="J407" s="15"/>
      <c r="K407" s="37" t="s">
        <v>594</v>
      </c>
      <c r="L407" s="15" t="s">
        <v>1457</v>
      </c>
      <c r="M407" s="36">
        <v>43895</v>
      </c>
      <c r="N407" s="100">
        <v>43902</v>
      </c>
    </row>
    <row r="408" spans="2:14">
      <c r="B408" s="367"/>
      <c r="C408" s="343"/>
      <c r="D408" s="81" t="s">
        <v>1038</v>
      </c>
      <c r="E408" s="348"/>
      <c r="F408" s="15" t="s">
        <v>1458</v>
      </c>
      <c r="G408" s="15" t="s">
        <v>747</v>
      </c>
      <c r="H408" s="15">
        <v>1</v>
      </c>
      <c r="I408" s="15">
        <v>1</v>
      </c>
      <c r="J408" s="15"/>
      <c r="K408" s="37" t="s">
        <v>594</v>
      </c>
      <c r="L408" s="15"/>
      <c r="M408" s="36">
        <v>43895</v>
      </c>
      <c r="N408" s="100">
        <v>43902</v>
      </c>
    </row>
    <row r="409" spans="2:14">
      <c r="B409" s="367"/>
      <c r="C409" s="343"/>
      <c r="D409" s="81" t="s">
        <v>1038</v>
      </c>
      <c r="E409" s="348"/>
      <c r="F409" s="15" t="s">
        <v>1459</v>
      </c>
      <c r="G409" s="15" t="s">
        <v>747</v>
      </c>
      <c r="H409" s="15">
        <v>1</v>
      </c>
      <c r="I409" s="15">
        <v>1</v>
      </c>
      <c r="J409" s="15"/>
      <c r="K409" s="37" t="s">
        <v>594</v>
      </c>
      <c r="L409" s="15"/>
      <c r="M409" s="36">
        <v>43895</v>
      </c>
      <c r="N409" s="100">
        <v>43902</v>
      </c>
    </row>
    <row r="410" spans="2:14">
      <c r="B410" s="367"/>
      <c r="C410" s="343"/>
      <c r="D410" s="81" t="s">
        <v>1038</v>
      </c>
      <c r="E410" s="348"/>
      <c r="F410" s="15" t="s">
        <v>1460</v>
      </c>
      <c r="G410" s="15" t="s">
        <v>747</v>
      </c>
      <c r="H410" s="15">
        <v>1</v>
      </c>
      <c r="I410" s="15">
        <v>1</v>
      </c>
      <c r="J410" s="15"/>
      <c r="K410" s="37" t="s">
        <v>594</v>
      </c>
      <c r="L410" s="15"/>
      <c r="M410" s="36">
        <v>43895</v>
      </c>
      <c r="N410" s="100">
        <v>43902</v>
      </c>
    </row>
    <row r="411" spans="2:14">
      <c r="B411" s="367"/>
      <c r="C411" s="343"/>
      <c r="D411" s="81" t="s">
        <v>1038</v>
      </c>
      <c r="E411" s="348"/>
      <c r="F411" s="15" t="s">
        <v>1461</v>
      </c>
      <c r="G411" s="15" t="s">
        <v>747</v>
      </c>
      <c r="H411" s="15">
        <v>1</v>
      </c>
      <c r="I411" s="15">
        <v>1</v>
      </c>
      <c r="J411" s="15"/>
      <c r="K411" s="37" t="s">
        <v>594</v>
      </c>
      <c r="L411" s="15"/>
      <c r="M411" s="36">
        <v>43895</v>
      </c>
      <c r="N411" s="100">
        <v>43902</v>
      </c>
    </row>
    <row r="412" spans="2:14">
      <c r="B412" s="367"/>
      <c r="C412" s="343"/>
      <c r="D412" s="81" t="s">
        <v>1038</v>
      </c>
      <c r="E412" s="15" t="s">
        <v>1462</v>
      </c>
      <c r="F412" s="15" t="s">
        <v>1463</v>
      </c>
      <c r="G412" s="15" t="s">
        <v>1464</v>
      </c>
      <c r="H412" s="15">
        <v>1</v>
      </c>
      <c r="I412" s="15">
        <v>1</v>
      </c>
      <c r="J412" s="15"/>
      <c r="K412" s="37" t="s">
        <v>594</v>
      </c>
      <c r="L412" s="15"/>
      <c r="M412" s="36">
        <v>43895</v>
      </c>
      <c r="N412" s="100">
        <v>43902</v>
      </c>
    </row>
    <row r="413" spans="2:14">
      <c r="B413" s="367"/>
      <c r="C413" s="343"/>
      <c r="D413" s="81" t="s">
        <v>1038</v>
      </c>
      <c r="E413" s="15" t="s">
        <v>1465</v>
      </c>
      <c r="F413" s="15" t="s">
        <v>1466</v>
      </c>
      <c r="G413" s="15" t="s">
        <v>1467</v>
      </c>
      <c r="H413" s="15">
        <v>1</v>
      </c>
      <c r="I413" s="15">
        <v>1</v>
      </c>
      <c r="J413" s="15"/>
      <c r="K413" s="37" t="s">
        <v>594</v>
      </c>
      <c r="L413" s="15"/>
      <c r="M413" s="36">
        <v>43895</v>
      </c>
      <c r="N413" s="100">
        <v>43902</v>
      </c>
    </row>
    <row r="414" spans="2:14">
      <c r="B414" s="367"/>
      <c r="C414" s="343"/>
      <c r="D414" s="81" t="s">
        <v>1038</v>
      </c>
      <c r="E414" s="15" t="s">
        <v>1468</v>
      </c>
      <c r="F414" s="15" t="s">
        <v>1469</v>
      </c>
      <c r="G414" s="15" t="s">
        <v>1434</v>
      </c>
      <c r="H414" s="15">
        <v>6</v>
      </c>
      <c r="I414" s="15">
        <v>6</v>
      </c>
      <c r="J414" s="15"/>
      <c r="K414" s="37" t="s">
        <v>594</v>
      </c>
      <c r="L414" s="15"/>
      <c r="M414" s="36">
        <v>43895</v>
      </c>
      <c r="N414" s="100">
        <v>43902</v>
      </c>
    </row>
    <row r="415" spans="2:14">
      <c r="B415" s="367"/>
      <c r="C415" s="343"/>
      <c r="D415" s="81" t="s">
        <v>1038</v>
      </c>
      <c r="E415" s="15" t="s">
        <v>1468</v>
      </c>
      <c r="F415" s="15" t="s">
        <v>1470</v>
      </c>
      <c r="G415" s="15" t="s">
        <v>1434</v>
      </c>
      <c r="H415" s="15">
        <v>3</v>
      </c>
      <c r="I415" s="15">
        <v>3</v>
      </c>
      <c r="J415" s="15"/>
      <c r="K415" s="37" t="s">
        <v>594</v>
      </c>
      <c r="L415" s="15"/>
      <c r="M415" s="36">
        <v>43895</v>
      </c>
      <c r="N415" s="100">
        <v>43902</v>
      </c>
    </row>
    <row r="416" spans="2:14">
      <c r="B416" s="367"/>
      <c r="C416" s="343"/>
      <c r="D416" s="81" t="s">
        <v>1038</v>
      </c>
      <c r="E416" s="15" t="s">
        <v>745</v>
      </c>
      <c r="F416" s="15" t="s">
        <v>973</v>
      </c>
      <c r="G416" s="15" t="s">
        <v>747</v>
      </c>
      <c r="H416" s="15">
        <v>1</v>
      </c>
      <c r="I416" s="15">
        <v>1</v>
      </c>
      <c r="J416" s="15"/>
      <c r="K416" s="37" t="s">
        <v>594</v>
      </c>
      <c r="L416" s="15"/>
      <c r="M416" s="36">
        <v>43895</v>
      </c>
      <c r="N416" s="100">
        <v>43902</v>
      </c>
    </row>
    <row r="417" spans="2:14">
      <c r="B417" s="367"/>
      <c r="C417" s="343"/>
      <c r="D417" s="81" t="s">
        <v>1038</v>
      </c>
      <c r="E417" s="15" t="s">
        <v>1471</v>
      </c>
      <c r="F417" s="15" t="s">
        <v>1472</v>
      </c>
      <c r="G417" s="15" t="s">
        <v>1434</v>
      </c>
      <c r="H417" s="15">
        <v>4</v>
      </c>
      <c r="I417" s="15">
        <v>4</v>
      </c>
      <c r="J417" s="15"/>
      <c r="K417" s="37" t="s">
        <v>594</v>
      </c>
      <c r="L417" s="15"/>
      <c r="M417" s="36">
        <v>43895</v>
      </c>
      <c r="N417" s="100">
        <v>43902</v>
      </c>
    </row>
    <row r="418" spans="2:14">
      <c r="B418" s="367"/>
      <c r="C418" s="343"/>
      <c r="D418" s="81" t="s">
        <v>1038</v>
      </c>
      <c r="E418" s="15" t="s">
        <v>1471</v>
      </c>
      <c r="F418" s="15" t="s">
        <v>1473</v>
      </c>
      <c r="G418" s="15" t="s">
        <v>1434</v>
      </c>
      <c r="H418" s="15">
        <v>4</v>
      </c>
      <c r="I418" s="15">
        <v>4</v>
      </c>
      <c r="J418" s="15"/>
      <c r="K418" s="37" t="s">
        <v>594</v>
      </c>
      <c r="L418" s="15"/>
      <c r="M418" s="36">
        <v>43895</v>
      </c>
      <c r="N418" s="100">
        <v>43902</v>
      </c>
    </row>
    <row r="419" spans="2:14">
      <c r="B419" s="367"/>
      <c r="C419" s="343"/>
      <c r="D419" s="81" t="s">
        <v>1038</v>
      </c>
      <c r="E419" s="15" t="s">
        <v>1474</v>
      </c>
      <c r="F419" s="15" t="s">
        <v>1475</v>
      </c>
      <c r="G419" s="15" t="s">
        <v>1434</v>
      </c>
      <c r="H419" s="15">
        <v>10</v>
      </c>
      <c r="I419" s="15">
        <v>10</v>
      </c>
      <c r="J419" s="15"/>
      <c r="K419" s="37" t="s">
        <v>594</v>
      </c>
      <c r="L419" s="15"/>
      <c r="M419" s="36">
        <v>43895</v>
      </c>
      <c r="N419" s="100">
        <v>43902</v>
      </c>
    </row>
    <row r="420" spans="2:14">
      <c r="B420" s="367"/>
      <c r="C420" s="343"/>
      <c r="D420" s="81" t="s">
        <v>1038</v>
      </c>
      <c r="E420" s="15" t="s">
        <v>1474</v>
      </c>
      <c r="F420" s="15" t="s">
        <v>1476</v>
      </c>
      <c r="G420" s="15" t="s">
        <v>1434</v>
      </c>
      <c r="H420" s="15">
        <v>10</v>
      </c>
      <c r="I420" s="15">
        <v>10</v>
      </c>
      <c r="J420" s="15"/>
      <c r="K420" s="37" t="s">
        <v>594</v>
      </c>
      <c r="L420" s="15"/>
      <c r="M420" s="36">
        <v>43895</v>
      </c>
      <c r="N420" s="100">
        <v>43902</v>
      </c>
    </row>
    <row r="421" spans="2:14">
      <c r="B421" s="367"/>
      <c r="C421" s="343"/>
      <c r="D421" s="81" t="s">
        <v>1038</v>
      </c>
      <c r="E421" s="15" t="s">
        <v>1474</v>
      </c>
      <c r="F421" s="15" t="s">
        <v>1477</v>
      </c>
      <c r="G421" s="15" t="s">
        <v>1434</v>
      </c>
      <c r="H421" s="15">
        <v>10</v>
      </c>
      <c r="I421" s="15">
        <v>10</v>
      </c>
      <c r="J421" s="15"/>
      <c r="K421" s="37" t="s">
        <v>594</v>
      </c>
      <c r="L421" s="15"/>
      <c r="M421" s="36">
        <v>43895</v>
      </c>
      <c r="N421" s="100">
        <v>43902</v>
      </c>
    </row>
    <row r="422" spans="2:14" ht="17.25" thickBot="1">
      <c r="B422" s="368"/>
      <c r="C422" s="347"/>
      <c r="D422" s="129" t="s">
        <v>1038</v>
      </c>
      <c r="E422" s="18" t="s">
        <v>1478</v>
      </c>
      <c r="F422" s="18" t="s">
        <v>1479</v>
      </c>
      <c r="G422" s="18" t="s">
        <v>1480</v>
      </c>
      <c r="H422" s="18">
        <v>1</v>
      </c>
      <c r="I422" s="18">
        <v>1</v>
      </c>
      <c r="J422" s="18"/>
      <c r="K422" s="122" t="s">
        <v>594</v>
      </c>
      <c r="L422" s="18"/>
      <c r="M422" s="132">
        <v>43895</v>
      </c>
      <c r="N422" s="133">
        <v>43902</v>
      </c>
    </row>
  </sheetData>
  <mergeCells count="18">
    <mergeCell ref="C192:C198"/>
    <mergeCell ref="C199:C209"/>
    <mergeCell ref="C210:C267"/>
    <mergeCell ref="C268:C337"/>
    <mergeCell ref="M2:M3"/>
    <mergeCell ref="N2:N3"/>
    <mergeCell ref="C4:C20"/>
    <mergeCell ref="C21:C57"/>
    <mergeCell ref="B2:J2"/>
    <mergeCell ref="B4:B422"/>
    <mergeCell ref="C338:C422"/>
    <mergeCell ref="C58:C75"/>
    <mergeCell ref="C76:C95"/>
    <mergeCell ref="C96:C124"/>
    <mergeCell ref="C125:C186"/>
    <mergeCell ref="C187:C191"/>
    <mergeCell ref="E396:E397"/>
    <mergeCell ref="E407:E411"/>
  </mergeCells>
  <phoneticPr fontId="2" type="noConversion"/>
  <conditionalFormatting sqref="F3">
    <cfRule type="containsText" dxfId="389" priority="563" operator="containsText" text="도장">
      <formula>NOT(ISERROR(SEARCH("도장",F3)))</formula>
    </cfRule>
    <cfRule type="cellIs" dxfId="388" priority="564" operator="equal">
      <formula>"도장"</formula>
    </cfRule>
  </conditionalFormatting>
  <conditionalFormatting sqref="F1 F3">
    <cfRule type="containsText" dxfId="387" priority="562" operator="containsText" text="도장">
      <formula>NOT(ISERROR(SEARCH("도장",F1)))</formula>
    </cfRule>
  </conditionalFormatting>
  <conditionalFormatting sqref="F423:F1048576 F1 F3">
    <cfRule type="containsText" dxfId="386" priority="559" operator="containsText" text="도장">
      <formula>NOT(ISERROR(SEARCH("도장",F1)))</formula>
    </cfRule>
    <cfRule type="containsText" dxfId="385" priority="560" operator="containsText" text="도장">
      <formula>NOT(ISERROR(SEARCH("도장",F1)))</formula>
    </cfRule>
    <cfRule type="cellIs" dxfId="384" priority="561" operator="equal">
      <formula>"도장"</formula>
    </cfRule>
  </conditionalFormatting>
  <conditionalFormatting sqref="F4:F13 F218:F230 F235:F239 F15 F20:F41 F43 F57:F60 F62 F75:F78 F80 F95:F114 F116 F124:F163 F165 F186:F187 F189 F191:F193 F195 F198:F202 F204 F209:F213 F241 F267">
    <cfRule type="containsText" dxfId="383" priority="284" operator="containsText" text="도장">
      <formula>NOT(ISERROR(SEARCH("도장",F4)))</formula>
    </cfRule>
    <cfRule type="cellIs" dxfId="382" priority="285" operator="equal">
      <formula>"도장"</formula>
    </cfRule>
  </conditionalFormatting>
  <conditionalFormatting sqref="F4:F13 F218:F230 F235:F239 F15 F20:F41 F43 F57:F60 F62 F75:F78 F80 F95:F114 F116 F124:F163 F165 F186:F187 F189 F191:F193 F195 F198:F202 F204 F209:F213 F241 F267">
    <cfRule type="containsText" dxfId="381" priority="283" operator="containsText" text="도장">
      <formula>NOT(ISERROR(SEARCH("도장",F4)))</formula>
    </cfRule>
  </conditionalFormatting>
  <conditionalFormatting sqref="F338:F422 F4:F13 F218:F230 F235:F239 F15 F20:F41 F43 F57:F60 F62 F75:F78 F80 F95:F114 F116 F124:F163 F165 F186:F187 F189 F191:F193 F195 F198:F202 F204 F209:F213 F241 F267:F274">
    <cfRule type="containsText" dxfId="380" priority="280" operator="containsText" text="도장">
      <formula>NOT(ISERROR(SEARCH("도장",F4)))</formula>
    </cfRule>
    <cfRule type="containsText" dxfId="379" priority="281" operator="containsText" text="도장">
      <formula>NOT(ISERROR(SEARCH("도장",F4)))</formula>
    </cfRule>
    <cfRule type="cellIs" dxfId="378" priority="282" operator="equal">
      <formula>"도장"</formula>
    </cfRule>
  </conditionalFormatting>
  <conditionalFormatting sqref="F287:F290">
    <cfRule type="containsText" dxfId="377" priority="278" operator="containsText" text="도장">
      <formula>NOT(ISERROR(SEARCH("도장",F287)))</formula>
    </cfRule>
    <cfRule type="cellIs" dxfId="376" priority="279" operator="equal">
      <formula>"도장"</formula>
    </cfRule>
  </conditionalFormatting>
  <conditionalFormatting sqref="F287:F290">
    <cfRule type="containsText" dxfId="375" priority="277" operator="containsText" text="도장">
      <formula>NOT(ISERROR(SEARCH("도장",F287)))</formula>
    </cfRule>
  </conditionalFormatting>
  <conditionalFormatting sqref="F287:F290">
    <cfRule type="containsText" dxfId="374" priority="274" operator="containsText" text="도장">
      <formula>NOT(ISERROR(SEARCH("도장",F287)))</formula>
    </cfRule>
    <cfRule type="containsText" dxfId="373" priority="275" operator="containsText" text="도장">
      <formula>NOT(ISERROR(SEARCH("도장",F287)))</formula>
    </cfRule>
    <cfRule type="cellIs" dxfId="372" priority="276" operator="equal">
      <formula>"도장"</formula>
    </cfRule>
  </conditionalFormatting>
  <conditionalFormatting sqref="F214:F215">
    <cfRule type="containsText" dxfId="371" priority="272" operator="containsText" text="도장">
      <formula>NOT(ISERROR(SEARCH("도장",F214)))</formula>
    </cfRule>
    <cfRule type="cellIs" dxfId="370" priority="273" operator="equal">
      <formula>"도장"</formula>
    </cfRule>
  </conditionalFormatting>
  <conditionalFormatting sqref="F214:F215">
    <cfRule type="containsText" dxfId="369" priority="271" operator="containsText" text="도장">
      <formula>NOT(ISERROR(SEARCH("도장",F214)))</formula>
    </cfRule>
  </conditionalFormatting>
  <conditionalFormatting sqref="F216">
    <cfRule type="containsText" dxfId="368" priority="269" operator="containsText" text="도장">
      <formula>NOT(ISERROR(SEARCH("도장",F216)))</formula>
    </cfRule>
    <cfRule type="cellIs" dxfId="367" priority="270" operator="equal">
      <formula>"도장"</formula>
    </cfRule>
  </conditionalFormatting>
  <conditionalFormatting sqref="F216">
    <cfRule type="containsText" dxfId="366" priority="268" operator="containsText" text="도장">
      <formula>NOT(ISERROR(SEARCH("도장",F216)))</formula>
    </cfRule>
  </conditionalFormatting>
  <conditionalFormatting sqref="F217">
    <cfRule type="containsText" dxfId="365" priority="266" operator="containsText" text="도장">
      <formula>NOT(ISERROR(SEARCH("도장",F217)))</formula>
    </cfRule>
    <cfRule type="cellIs" dxfId="364" priority="267" operator="equal">
      <formula>"도장"</formula>
    </cfRule>
  </conditionalFormatting>
  <conditionalFormatting sqref="F217">
    <cfRule type="containsText" dxfId="363" priority="265" operator="containsText" text="도장">
      <formula>NOT(ISERROR(SEARCH("도장",F217)))</formula>
    </cfRule>
  </conditionalFormatting>
  <conditionalFormatting sqref="F231">
    <cfRule type="containsText" dxfId="362" priority="263" operator="containsText" text="도장">
      <formula>NOT(ISERROR(SEARCH("도장",F231)))</formula>
    </cfRule>
    <cfRule type="cellIs" dxfId="361" priority="264" operator="equal">
      <formula>"도장"</formula>
    </cfRule>
  </conditionalFormatting>
  <conditionalFormatting sqref="F231">
    <cfRule type="containsText" dxfId="360" priority="262" operator="containsText" text="도장">
      <formula>NOT(ISERROR(SEARCH("도장",F231)))</formula>
    </cfRule>
  </conditionalFormatting>
  <conditionalFormatting sqref="F232">
    <cfRule type="containsText" dxfId="359" priority="260" operator="containsText" text="도장">
      <formula>NOT(ISERROR(SEARCH("도장",F232)))</formula>
    </cfRule>
    <cfRule type="cellIs" dxfId="358" priority="261" operator="equal">
      <formula>"도장"</formula>
    </cfRule>
  </conditionalFormatting>
  <conditionalFormatting sqref="F232">
    <cfRule type="containsText" dxfId="357" priority="259" operator="containsText" text="도장">
      <formula>NOT(ISERROR(SEARCH("도장",F232)))</formula>
    </cfRule>
  </conditionalFormatting>
  <conditionalFormatting sqref="F233">
    <cfRule type="containsText" dxfId="356" priority="257" operator="containsText" text="도장">
      <formula>NOT(ISERROR(SEARCH("도장",F233)))</formula>
    </cfRule>
    <cfRule type="cellIs" dxfId="355" priority="258" operator="equal">
      <formula>"도장"</formula>
    </cfRule>
  </conditionalFormatting>
  <conditionalFormatting sqref="F233">
    <cfRule type="containsText" dxfId="354" priority="256" operator="containsText" text="도장">
      <formula>NOT(ISERROR(SEARCH("도장",F233)))</formula>
    </cfRule>
  </conditionalFormatting>
  <conditionalFormatting sqref="F234">
    <cfRule type="containsText" dxfId="353" priority="254" operator="containsText" text="도장">
      <formula>NOT(ISERROR(SEARCH("도장",F234)))</formula>
    </cfRule>
    <cfRule type="cellIs" dxfId="352" priority="255" operator="equal">
      <formula>"도장"</formula>
    </cfRule>
  </conditionalFormatting>
  <conditionalFormatting sqref="F234">
    <cfRule type="containsText" dxfId="351" priority="253" operator="containsText" text="도장">
      <formula>NOT(ISERROR(SEARCH("도장",F234)))</formula>
    </cfRule>
  </conditionalFormatting>
  <conditionalFormatting sqref="F275">
    <cfRule type="containsText" dxfId="350" priority="251" operator="containsText" text="도장">
      <formula>NOT(ISERROR(SEARCH("도장",F275)))</formula>
    </cfRule>
    <cfRule type="cellIs" dxfId="349" priority="252" operator="equal">
      <formula>"도장"</formula>
    </cfRule>
  </conditionalFormatting>
  <conditionalFormatting sqref="F275">
    <cfRule type="containsText" dxfId="348" priority="250" operator="containsText" text="도장">
      <formula>NOT(ISERROR(SEARCH("도장",F275)))</formula>
    </cfRule>
  </conditionalFormatting>
  <conditionalFormatting sqref="F276">
    <cfRule type="containsText" dxfId="347" priority="248" operator="containsText" text="도장">
      <formula>NOT(ISERROR(SEARCH("도장",F276)))</formula>
    </cfRule>
    <cfRule type="cellIs" dxfId="346" priority="249" operator="equal">
      <formula>"도장"</formula>
    </cfRule>
  </conditionalFormatting>
  <conditionalFormatting sqref="F276">
    <cfRule type="containsText" dxfId="345" priority="247" operator="containsText" text="도장">
      <formula>NOT(ISERROR(SEARCH("도장",F276)))</formula>
    </cfRule>
  </conditionalFormatting>
  <conditionalFormatting sqref="F277">
    <cfRule type="containsText" dxfId="344" priority="245" operator="containsText" text="도장">
      <formula>NOT(ISERROR(SEARCH("도장",F277)))</formula>
    </cfRule>
    <cfRule type="cellIs" dxfId="343" priority="246" operator="equal">
      <formula>"도장"</formula>
    </cfRule>
  </conditionalFormatting>
  <conditionalFormatting sqref="F277">
    <cfRule type="containsText" dxfId="342" priority="244" operator="containsText" text="도장">
      <formula>NOT(ISERROR(SEARCH("도장",F277)))</formula>
    </cfRule>
  </conditionalFormatting>
  <conditionalFormatting sqref="F278:F286">
    <cfRule type="containsText" dxfId="341" priority="242" operator="containsText" text="도장">
      <formula>NOT(ISERROR(SEARCH("도장",F278)))</formula>
    </cfRule>
    <cfRule type="cellIs" dxfId="340" priority="243" operator="equal">
      <formula>"도장"</formula>
    </cfRule>
  </conditionalFormatting>
  <conditionalFormatting sqref="F278:F286">
    <cfRule type="containsText" dxfId="339" priority="241" operator="containsText" text="도장">
      <formula>NOT(ISERROR(SEARCH("도장",F278)))</formula>
    </cfRule>
  </conditionalFormatting>
  <conditionalFormatting sqref="F292:F293">
    <cfRule type="containsText" dxfId="338" priority="239" operator="containsText" text="도장">
      <formula>NOT(ISERROR(SEARCH("도장",F292)))</formula>
    </cfRule>
    <cfRule type="cellIs" dxfId="337" priority="240" operator="equal">
      <formula>"도장"</formula>
    </cfRule>
  </conditionalFormatting>
  <conditionalFormatting sqref="F292:F293">
    <cfRule type="containsText" dxfId="336" priority="238" operator="containsText" text="도장">
      <formula>NOT(ISERROR(SEARCH("도장",F292)))</formula>
    </cfRule>
  </conditionalFormatting>
  <conditionalFormatting sqref="F294:F295">
    <cfRule type="containsText" dxfId="335" priority="236" operator="containsText" text="도장">
      <formula>NOT(ISERROR(SEARCH("도장",F294)))</formula>
    </cfRule>
    <cfRule type="cellIs" dxfId="334" priority="237" operator="equal">
      <formula>"도장"</formula>
    </cfRule>
  </conditionalFormatting>
  <conditionalFormatting sqref="F294:F295">
    <cfRule type="containsText" dxfId="333" priority="235" operator="containsText" text="도장">
      <formula>NOT(ISERROR(SEARCH("도장",F294)))</formula>
    </cfRule>
  </conditionalFormatting>
  <conditionalFormatting sqref="F296 F309 F337">
    <cfRule type="containsText" dxfId="332" priority="233" operator="containsText" text="도장">
      <formula>NOT(ISERROR(SEARCH("도장",F296)))</formula>
    </cfRule>
    <cfRule type="cellIs" dxfId="331" priority="234" operator="equal">
      <formula>"도장"</formula>
    </cfRule>
  </conditionalFormatting>
  <conditionalFormatting sqref="F296 F309 F337">
    <cfRule type="containsText" dxfId="330" priority="232" operator="containsText" text="도장">
      <formula>NOT(ISERROR(SEARCH("도장",F296)))</formula>
    </cfRule>
  </conditionalFormatting>
  <conditionalFormatting sqref="F14">
    <cfRule type="containsText" dxfId="329" priority="230" operator="containsText" text="도장">
      <formula>NOT(ISERROR(SEARCH("도장",F14)))</formula>
    </cfRule>
    <cfRule type="cellIs" dxfId="328" priority="231" operator="equal">
      <formula>"도장"</formula>
    </cfRule>
  </conditionalFormatting>
  <conditionalFormatting sqref="F14">
    <cfRule type="containsText" dxfId="327" priority="229" operator="containsText" text="도장">
      <formula>NOT(ISERROR(SEARCH("도장",F14)))</formula>
    </cfRule>
  </conditionalFormatting>
  <conditionalFormatting sqref="F14">
    <cfRule type="containsText" dxfId="326" priority="226" operator="containsText" text="도장">
      <formula>NOT(ISERROR(SEARCH("도장",F14)))</formula>
    </cfRule>
    <cfRule type="containsText" dxfId="325" priority="227" operator="containsText" text="도장">
      <formula>NOT(ISERROR(SEARCH("도장",F14)))</formula>
    </cfRule>
    <cfRule type="cellIs" dxfId="324" priority="228" operator="equal">
      <formula>"도장"</formula>
    </cfRule>
  </conditionalFormatting>
  <conditionalFormatting sqref="F16:F18">
    <cfRule type="containsText" dxfId="323" priority="224" operator="containsText" text="도장">
      <formula>NOT(ISERROR(SEARCH("도장",F16)))</formula>
    </cfRule>
    <cfRule type="cellIs" dxfId="322" priority="225" operator="equal">
      <formula>"도장"</formula>
    </cfRule>
  </conditionalFormatting>
  <conditionalFormatting sqref="F16:F18">
    <cfRule type="containsText" dxfId="321" priority="223" operator="containsText" text="도장">
      <formula>NOT(ISERROR(SEARCH("도장",F16)))</formula>
    </cfRule>
  </conditionalFormatting>
  <conditionalFormatting sqref="F16:F18">
    <cfRule type="containsText" dxfId="320" priority="220" operator="containsText" text="도장">
      <formula>NOT(ISERROR(SEARCH("도장",F16)))</formula>
    </cfRule>
    <cfRule type="containsText" dxfId="319" priority="221" operator="containsText" text="도장">
      <formula>NOT(ISERROR(SEARCH("도장",F16)))</formula>
    </cfRule>
    <cfRule type="cellIs" dxfId="318" priority="222" operator="equal">
      <formula>"도장"</formula>
    </cfRule>
  </conditionalFormatting>
  <conditionalFormatting sqref="F19">
    <cfRule type="containsText" dxfId="317" priority="218" operator="containsText" text="도장">
      <formula>NOT(ISERROR(SEARCH("도장",F19)))</formula>
    </cfRule>
    <cfRule type="cellIs" dxfId="316" priority="219" operator="equal">
      <formula>"도장"</formula>
    </cfRule>
  </conditionalFormatting>
  <conditionalFormatting sqref="F19">
    <cfRule type="containsText" dxfId="315" priority="217" operator="containsText" text="도장">
      <formula>NOT(ISERROR(SEARCH("도장",F19)))</formula>
    </cfRule>
  </conditionalFormatting>
  <conditionalFormatting sqref="F19">
    <cfRule type="containsText" dxfId="314" priority="214" operator="containsText" text="도장">
      <formula>NOT(ISERROR(SEARCH("도장",F19)))</formula>
    </cfRule>
    <cfRule type="containsText" dxfId="313" priority="215" operator="containsText" text="도장">
      <formula>NOT(ISERROR(SEARCH("도장",F19)))</formula>
    </cfRule>
    <cfRule type="cellIs" dxfId="312" priority="216" operator="equal">
      <formula>"도장"</formula>
    </cfRule>
  </conditionalFormatting>
  <conditionalFormatting sqref="F42">
    <cfRule type="containsText" dxfId="311" priority="212" operator="containsText" text="도장">
      <formula>NOT(ISERROR(SEARCH("도장",F42)))</formula>
    </cfRule>
    <cfRule type="cellIs" dxfId="310" priority="213" operator="equal">
      <formula>"도장"</formula>
    </cfRule>
  </conditionalFormatting>
  <conditionalFormatting sqref="F42">
    <cfRule type="containsText" dxfId="309" priority="211" operator="containsText" text="도장">
      <formula>NOT(ISERROR(SEARCH("도장",F42)))</formula>
    </cfRule>
  </conditionalFormatting>
  <conditionalFormatting sqref="F42">
    <cfRule type="containsText" dxfId="308" priority="208" operator="containsText" text="도장">
      <formula>NOT(ISERROR(SEARCH("도장",F42)))</formula>
    </cfRule>
    <cfRule type="containsText" dxfId="307" priority="209" operator="containsText" text="도장">
      <formula>NOT(ISERROR(SEARCH("도장",F42)))</formula>
    </cfRule>
    <cfRule type="cellIs" dxfId="306" priority="210" operator="equal">
      <formula>"도장"</formula>
    </cfRule>
  </conditionalFormatting>
  <conditionalFormatting sqref="F44:F45">
    <cfRule type="containsText" dxfId="305" priority="206" operator="containsText" text="도장">
      <formula>NOT(ISERROR(SEARCH("도장",F44)))</formula>
    </cfRule>
    <cfRule type="cellIs" dxfId="304" priority="207" operator="equal">
      <formula>"도장"</formula>
    </cfRule>
  </conditionalFormatting>
  <conditionalFormatting sqref="F44:F45">
    <cfRule type="containsText" dxfId="303" priority="205" operator="containsText" text="도장">
      <formula>NOT(ISERROR(SEARCH("도장",F44)))</formula>
    </cfRule>
  </conditionalFormatting>
  <conditionalFormatting sqref="F44:F45">
    <cfRule type="containsText" dxfId="302" priority="202" operator="containsText" text="도장">
      <formula>NOT(ISERROR(SEARCH("도장",F44)))</formula>
    </cfRule>
    <cfRule type="containsText" dxfId="301" priority="203" operator="containsText" text="도장">
      <formula>NOT(ISERROR(SEARCH("도장",F44)))</formula>
    </cfRule>
    <cfRule type="cellIs" dxfId="300" priority="204" operator="equal">
      <formula>"도장"</formula>
    </cfRule>
  </conditionalFormatting>
  <conditionalFormatting sqref="F46">
    <cfRule type="containsText" dxfId="299" priority="200" operator="containsText" text="도장">
      <formula>NOT(ISERROR(SEARCH("도장",F46)))</formula>
    </cfRule>
    <cfRule type="cellIs" dxfId="298" priority="201" operator="equal">
      <formula>"도장"</formula>
    </cfRule>
  </conditionalFormatting>
  <conditionalFormatting sqref="F46">
    <cfRule type="containsText" dxfId="297" priority="199" operator="containsText" text="도장">
      <formula>NOT(ISERROR(SEARCH("도장",F46)))</formula>
    </cfRule>
  </conditionalFormatting>
  <conditionalFormatting sqref="F46">
    <cfRule type="containsText" dxfId="296" priority="196" operator="containsText" text="도장">
      <formula>NOT(ISERROR(SEARCH("도장",F46)))</formula>
    </cfRule>
    <cfRule type="containsText" dxfId="295" priority="197" operator="containsText" text="도장">
      <formula>NOT(ISERROR(SEARCH("도장",F46)))</formula>
    </cfRule>
    <cfRule type="cellIs" dxfId="294" priority="198" operator="equal">
      <formula>"도장"</formula>
    </cfRule>
  </conditionalFormatting>
  <conditionalFormatting sqref="F47">
    <cfRule type="containsText" dxfId="293" priority="194" operator="containsText" text="도장">
      <formula>NOT(ISERROR(SEARCH("도장",F47)))</formula>
    </cfRule>
    <cfRule type="cellIs" dxfId="292" priority="195" operator="equal">
      <formula>"도장"</formula>
    </cfRule>
  </conditionalFormatting>
  <conditionalFormatting sqref="F47">
    <cfRule type="containsText" dxfId="291" priority="193" operator="containsText" text="도장">
      <formula>NOT(ISERROR(SEARCH("도장",F47)))</formula>
    </cfRule>
  </conditionalFormatting>
  <conditionalFormatting sqref="F47">
    <cfRule type="containsText" dxfId="290" priority="190" operator="containsText" text="도장">
      <formula>NOT(ISERROR(SEARCH("도장",F47)))</formula>
    </cfRule>
    <cfRule type="containsText" dxfId="289" priority="191" operator="containsText" text="도장">
      <formula>NOT(ISERROR(SEARCH("도장",F47)))</formula>
    </cfRule>
    <cfRule type="cellIs" dxfId="288" priority="192" operator="equal">
      <formula>"도장"</formula>
    </cfRule>
  </conditionalFormatting>
  <conditionalFormatting sqref="F50 F56">
    <cfRule type="containsText" dxfId="287" priority="178" operator="containsText" text="도장">
      <formula>NOT(ISERROR(SEARCH("도장",F50)))</formula>
    </cfRule>
    <cfRule type="containsText" dxfId="286" priority="179" operator="containsText" text="도장">
      <formula>NOT(ISERROR(SEARCH("도장",F50)))</formula>
    </cfRule>
    <cfRule type="cellIs" dxfId="285" priority="180" operator="equal">
      <formula>"도장"</formula>
    </cfRule>
  </conditionalFormatting>
  <conditionalFormatting sqref="F48">
    <cfRule type="containsText" dxfId="284" priority="188" operator="containsText" text="도장">
      <formula>NOT(ISERROR(SEARCH("도장",F48)))</formula>
    </cfRule>
    <cfRule type="cellIs" dxfId="283" priority="189" operator="equal">
      <formula>"도장"</formula>
    </cfRule>
  </conditionalFormatting>
  <conditionalFormatting sqref="F48">
    <cfRule type="containsText" dxfId="282" priority="187" operator="containsText" text="도장">
      <formula>NOT(ISERROR(SEARCH("도장",F48)))</formula>
    </cfRule>
  </conditionalFormatting>
  <conditionalFormatting sqref="F48">
    <cfRule type="containsText" dxfId="281" priority="184" operator="containsText" text="도장">
      <formula>NOT(ISERROR(SEARCH("도장",F48)))</formula>
    </cfRule>
    <cfRule type="containsText" dxfId="280" priority="185" operator="containsText" text="도장">
      <formula>NOT(ISERROR(SEARCH("도장",F48)))</formula>
    </cfRule>
    <cfRule type="cellIs" dxfId="279" priority="186" operator="equal">
      <formula>"도장"</formula>
    </cfRule>
  </conditionalFormatting>
  <conditionalFormatting sqref="F50 F56">
    <cfRule type="containsText" dxfId="278" priority="182" operator="containsText" text="도장">
      <formula>NOT(ISERROR(SEARCH("도장",F50)))</formula>
    </cfRule>
    <cfRule type="cellIs" dxfId="277" priority="183" operator="equal">
      <formula>"도장"</formula>
    </cfRule>
  </conditionalFormatting>
  <conditionalFormatting sqref="F50 F56">
    <cfRule type="containsText" dxfId="276" priority="181" operator="containsText" text="도장">
      <formula>NOT(ISERROR(SEARCH("도장",F50)))</formula>
    </cfRule>
  </conditionalFormatting>
  <conditionalFormatting sqref="F49">
    <cfRule type="containsText" dxfId="275" priority="176" operator="containsText" text="도장">
      <formula>NOT(ISERROR(SEARCH("도장",F49)))</formula>
    </cfRule>
    <cfRule type="cellIs" dxfId="274" priority="177" operator="equal">
      <formula>"도장"</formula>
    </cfRule>
  </conditionalFormatting>
  <conditionalFormatting sqref="F49">
    <cfRule type="containsText" dxfId="273" priority="175" operator="containsText" text="도장">
      <formula>NOT(ISERROR(SEARCH("도장",F49)))</formula>
    </cfRule>
  </conditionalFormatting>
  <conditionalFormatting sqref="F49">
    <cfRule type="containsText" dxfId="272" priority="172" operator="containsText" text="도장">
      <formula>NOT(ISERROR(SEARCH("도장",F49)))</formula>
    </cfRule>
    <cfRule type="containsText" dxfId="271" priority="173" operator="containsText" text="도장">
      <formula>NOT(ISERROR(SEARCH("도장",F49)))</formula>
    </cfRule>
    <cfRule type="cellIs" dxfId="270" priority="174" operator="equal">
      <formula>"도장"</formula>
    </cfRule>
  </conditionalFormatting>
  <conditionalFormatting sqref="F51">
    <cfRule type="containsText" dxfId="269" priority="170" operator="containsText" text="도장">
      <formula>NOT(ISERROR(SEARCH("도장",F51)))</formula>
    </cfRule>
    <cfRule type="cellIs" dxfId="268" priority="171" operator="equal">
      <formula>"도장"</formula>
    </cfRule>
  </conditionalFormatting>
  <conditionalFormatting sqref="F51">
    <cfRule type="containsText" dxfId="267" priority="169" operator="containsText" text="도장">
      <formula>NOT(ISERROR(SEARCH("도장",F51)))</formula>
    </cfRule>
  </conditionalFormatting>
  <conditionalFormatting sqref="F51">
    <cfRule type="containsText" dxfId="266" priority="166" operator="containsText" text="도장">
      <formula>NOT(ISERROR(SEARCH("도장",F51)))</formula>
    </cfRule>
    <cfRule type="containsText" dxfId="265" priority="167" operator="containsText" text="도장">
      <formula>NOT(ISERROR(SEARCH("도장",F51)))</formula>
    </cfRule>
    <cfRule type="cellIs" dxfId="264" priority="168" operator="equal">
      <formula>"도장"</formula>
    </cfRule>
  </conditionalFormatting>
  <conditionalFormatting sqref="F52:F55">
    <cfRule type="containsText" dxfId="263" priority="164" operator="containsText" text="도장">
      <formula>NOT(ISERROR(SEARCH("도장",F52)))</formula>
    </cfRule>
    <cfRule type="cellIs" dxfId="262" priority="165" operator="equal">
      <formula>"도장"</formula>
    </cfRule>
  </conditionalFormatting>
  <conditionalFormatting sqref="F52:F55">
    <cfRule type="containsText" dxfId="261" priority="163" operator="containsText" text="도장">
      <formula>NOT(ISERROR(SEARCH("도장",F52)))</formula>
    </cfRule>
  </conditionalFormatting>
  <conditionalFormatting sqref="F52:F55">
    <cfRule type="containsText" dxfId="260" priority="160" operator="containsText" text="도장">
      <formula>NOT(ISERROR(SEARCH("도장",F52)))</formula>
    </cfRule>
    <cfRule type="containsText" dxfId="259" priority="161" operator="containsText" text="도장">
      <formula>NOT(ISERROR(SEARCH("도장",F52)))</formula>
    </cfRule>
    <cfRule type="cellIs" dxfId="258" priority="162" operator="equal">
      <formula>"도장"</formula>
    </cfRule>
  </conditionalFormatting>
  <conditionalFormatting sqref="F61">
    <cfRule type="containsText" dxfId="257" priority="158" operator="containsText" text="도장">
      <formula>NOT(ISERROR(SEARCH("도장",F61)))</formula>
    </cfRule>
    <cfRule type="cellIs" dxfId="256" priority="159" operator="equal">
      <formula>"도장"</formula>
    </cfRule>
  </conditionalFormatting>
  <conditionalFormatting sqref="F61">
    <cfRule type="containsText" dxfId="255" priority="157" operator="containsText" text="도장">
      <formula>NOT(ISERROR(SEARCH("도장",F61)))</formula>
    </cfRule>
  </conditionalFormatting>
  <conditionalFormatting sqref="F61">
    <cfRule type="containsText" dxfId="254" priority="154" operator="containsText" text="도장">
      <formula>NOT(ISERROR(SEARCH("도장",F61)))</formula>
    </cfRule>
    <cfRule type="containsText" dxfId="253" priority="155" operator="containsText" text="도장">
      <formula>NOT(ISERROR(SEARCH("도장",F61)))</formula>
    </cfRule>
    <cfRule type="cellIs" dxfId="252" priority="156" operator="equal">
      <formula>"도장"</formula>
    </cfRule>
  </conditionalFormatting>
  <conditionalFormatting sqref="F63:F74">
    <cfRule type="containsText" dxfId="251" priority="152" operator="containsText" text="도장">
      <formula>NOT(ISERROR(SEARCH("도장",F63)))</formula>
    </cfRule>
    <cfRule type="cellIs" dxfId="250" priority="153" operator="equal">
      <formula>"도장"</formula>
    </cfRule>
  </conditionalFormatting>
  <conditionalFormatting sqref="F63:F74">
    <cfRule type="containsText" dxfId="249" priority="151" operator="containsText" text="도장">
      <formula>NOT(ISERROR(SEARCH("도장",F63)))</formula>
    </cfRule>
  </conditionalFormatting>
  <conditionalFormatting sqref="F63:F74">
    <cfRule type="containsText" dxfId="248" priority="148" operator="containsText" text="도장">
      <formula>NOT(ISERROR(SEARCH("도장",F63)))</formula>
    </cfRule>
    <cfRule type="containsText" dxfId="247" priority="149" operator="containsText" text="도장">
      <formula>NOT(ISERROR(SEARCH("도장",F63)))</formula>
    </cfRule>
    <cfRule type="cellIs" dxfId="246" priority="150" operator="equal">
      <formula>"도장"</formula>
    </cfRule>
  </conditionalFormatting>
  <conditionalFormatting sqref="F79">
    <cfRule type="containsText" dxfId="245" priority="146" operator="containsText" text="도장">
      <formula>NOT(ISERROR(SEARCH("도장",F79)))</formula>
    </cfRule>
    <cfRule type="cellIs" dxfId="244" priority="147" operator="equal">
      <formula>"도장"</formula>
    </cfRule>
  </conditionalFormatting>
  <conditionalFormatting sqref="F79">
    <cfRule type="containsText" dxfId="243" priority="145" operator="containsText" text="도장">
      <formula>NOT(ISERROR(SEARCH("도장",F79)))</formula>
    </cfRule>
  </conditionalFormatting>
  <conditionalFormatting sqref="F79">
    <cfRule type="containsText" dxfId="242" priority="142" operator="containsText" text="도장">
      <formula>NOT(ISERROR(SEARCH("도장",F79)))</formula>
    </cfRule>
    <cfRule type="containsText" dxfId="241" priority="143" operator="containsText" text="도장">
      <formula>NOT(ISERROR(SEARCH("도장",F79)))</formula>
    </cfRule>
    <cfRule type="cellIs" dxfId="240" priority="144" operator="equal">
      <formula>"도장"</formula>
    </cfRule>
  </conditionalFormatting>
  <conditionalFormatting sqref="F81:F94">
    <cfRule type="containsText" dxfId="239" priority="140" operator="containsText" text="도장">
      <formula>NOT(ISERROR(SEARCH("도장",F81)))</formula>
    </cfRule>
    <cfRule type="cellIs" dxfId="238" priority="141" operator="equal">
      <formula>"도장"</formula>
    </cfRule>
  </conditionalFormatting>
  <conditionalFormatting sqref="F81:F94">
    <cfRule type="containsText" dxfId="237" priority="139" operator="containsText" text="도장">
      <formula>NOT(ISERROR(SEARCH("도장",F81)))</formula>
    </cfRule>
  </conditionalFormatting>
  <conditionalFormatting sqref="F81:F94">
    <cfRule type="containsText" dxfId="236" priority="136" operator="containsText" text="도장">
      <formula>NOT(ISERROR(SEARCH("도장",F81)))</formula>
    </cfRule>
    <cfRule type="containsText" dxfId="235" priority="137" operator="containsText" text="도장">
      <formula>NOT(ISERROR(SEARCH("도장",F81)))</formula>
    </cfRule>
    <cfRule type="cellIs" dxfId="234" priority="138" operator="equal">
      <formula>"도장"</formula>
    </cfRule>
  </conditionalFormatting>
  <conditionalFormatting sqref="F115">
    <cfRule type="containsText" dxfId="233" priority="134" operator="containsText" text="도장">
      <formula>NOT(ISERROR(SEARCH("도장",F115)))</formula>
    </cfRule>
    <cfRule type="cellIs" dxfId="232" priority="135" operator="equal">
      <formula>"도장"</formula>
    </cfRule>
  </conditionalFormatting>
  <conditionalFormatting sqref="F115">
    <cfRule type="containsText" dxfId="231" priority="133" operator="containsText" text="도장">
      <formula>NOT(ISERROR(SEARCH("도장",F115)))</formula>
    </cfRule>
  </conditionalFormatting>
  <conditionalFormatting sqref="F115">
    <cfRule type="containsText" dxfId="230" priority="130" operator="containsText" text="도장">
      <formula>NOT(ISERROR(SEARCH("도장",F115)))</formula>
    </cfRule>
    <cfRule type="containsText" dxfId="229" priority="131" operator="containsText" text="도장">
      <formula>NOT(ISERROR(SEARCH("도장",F115)))</formula>
    </cfRule>
    <cfRule type="cellIs" dxfId="228" priority="132" operator="equal">
      <formula>"도장"</formula>
    </cfRule>
  </conditionalFormatting>
  <conditionalFormatting sqref="F118:F123">
    <cfRule type="containsText" dxfId="227" priority="128" operator="containsText" text="도장">
      <formula>NOT(ISERROR(SEARCH("도장",F118)))</formula>
    </cfRule>
    <cfRule type="cellIs" dxfId="226" priority="129" operator="equal">
      <formula>"도장"</formula>
    </cfRule>
  </conditionalFormatting>
  <conditionalFormatting sqref="F118:F123">
    <cfRule type="containsText" dxfId="225" priority="127" operator="containsText" text="도장">
      <formula>NOT(ISERROR(SEARCH("도장",F118)))</formula>
    </cfRule>
  </conditionalFormatting>
  <conditionalFormatting sqref="F118:F123">
    <cfRule type="containsText" dxfId="224" priority="124" operator="containsText" text="도장">
      <formula>NOT(ISERROR(SEARCH("도장",F118)))</formula>
    </cfRule>
    <cfRule type="containsText" dxfId="223" priority="125" operator="containsText" text="도장">
      <formula>NOT(ISERROR(SEARCH("도장",F118)))</formula>
    </cfRule>
    <cfRule type="cellIs" dxfId="222" priority="126" operator="equal">
      <formula>"도장"</formula>
    </cfRule>
  </conditionalFormatting>
  <conditionalFormatting sqref="F117">
    <cfRule type="containsText" dxfId="221" priority="122" operator="containsText" text="도장">
      <formula>NOT(ISERROR(SEARCH("도장",F117)))</formula>
    </cfRule>
    <cfRule type="cellIs" dxfId="220" priority="123" operator="equal">
      <formula>"도장"</formula>
    </cfRule>
  </conditionalFormatting>
  <conditionalFormatting sqref="F117">
    <cfRule type="containsText" dxfId="219" priority="121" operator="containsText" text="도장">
      <formula>NOT(ISERROR(SEARCH("도장",F117)))</formula>
    </cfRule>
  </conditionalFormatting>
  <conditionalFormatting sqref="F117">
    <cfRule type="containsText" dxfId="218" priority="118" operator="containsText" text="도장">
      <formula>NOT(ISERROR(SEARCH("도장",F117)))</formula>
    </cfRule>
    <cfRule type="containsText" dxfId="217" priority="119" operator="containsText" text="도장">
      <formula>NOT(ISERROR(SEARCH("도장",F117)))</formula>
    </cfRule>
    <cfRule type="cellIs" dxfId="216" priority="120" operator="equal">
      <formula>"도장"</formula>
    </cfRule>
  </conditionalFormatting>
  <conditionalFormatting sqref="F164">
    <cfRule type="containsText" dxfId="215" priority="116" operator="containsText" text="도장">
      <formula>NOT(ISERROR(SEARCH("도장",F164)))</formula>
    </cfRule>
    <cfRule type="cellIs" dxfId="214" priority="117" operator="equal">
      <formula>"도장"</formula>
    </cfRule>
  </conditionalFormatting>
  <conditionalFormatting sqref="F164">
    <cfRule type="containsText" dxfId="213" priority="115" operator="containsText" text="도장">
      <formula>NOT(ISERROR(SEARCH("도장",F164)))</formula>
    </cfRule>
  </conditionalFormatting>
  <conditionalFormatting sqref="F164">
    <cfRule type="containsText" dxfId="212" priority="112" operator="containsText" text="도장">
      <formula>NOT(ISERROR(SEARCH("도장",F164)))</formula>
    </cfRule>
    <cfRule type="containsText" dxfId="211" priority="113" operator="containsText" text="도장">
      <formula>NOT(ISERROR(SEARCH("도장",F164)))</formula>
    </cfRule>
    <cfRule type="cellIs" dxfId="210" priority="114" operator="equal">
      <formula>"도장"</formula>
    </cfRule>
  </conditionalFormatting>
  <conditionalFormatting sqref="F185 F168:F183 F166">
    <cfRule type="containsText" dxfId="209" priority="110" operator="containsText" text="도장">
      <formula>NOT(ISERROR(SEARCH("도장",F166)))</formula>
    </cfRule>
    <cfRule type="cellIs" dxfId="208" priority="111" operator="equal">
      <formula>"도장"</formula>
    </cfRule>
  </conditionalFormatting>
  <conditionalFormatting sqref="F185 F168:F183 F166">
    <cfRule type="containsText" dxfId="207" priority="109" operator="containsText" text="도장">
      <formula>NOT(ISERROR(SEARCH("도장",F166)))</formula>
    </cfRule>
  </conditionalFormatting>
  <conditionalFormatting sqref="F185 F168:F183 F166">
    <cfRule type="containsText" dxfId="206" priority="106" operator="containsText" text="도장">
      <formula>NOT(ISERROR(SEARCH("도장",F166)))</formula>
    </cfRule>
    <cfRule type="containsText" dxfId="205" priority="107" operator="containsText" text="도장">
      <formula>NOT(ISERROR(SEARCH("도장",F166)))</formula>
    </cfRule>
    <cfRule type="cellIs" dxfId="204" priority="108" operator="equal">
      <formula>"도장"</formula>
    </cfRule>
  </conditionalFormatting>
  <conditionalFormatting sqref="F167">
    <cfRule type="containsText" dxfId="203" priority="104" operator="containsText" text="도장">
      <formula>NOT(ISERROR(SEARCH("도장",F167)))</formula>
    </cfRule>
    <cfRule type="cellIs" dxfId="202" priority="105" operator="equal">
      <formula>"도장"</formula>
    </cfRule>
  </conditionalFormatting>
  <conditionalFormatting sqref="F167">
    <cfRule type="containsText" dxfId="201" priority="103" operator="containsText" text="도장">
      <formula>NOT(ISERROR(SEARCH("도장",F167)))</formula>
    </cfRule>
  </conditionalFormatting>
  <conditionalFormatting sqref="F167">
    <cfRule type="containsText" dxfId="200" priority="100" operator="containsText" text="도장">
      <formula>NOT(ISERROR(SEARCH("도장",F167)))</formula>
    </cfRule>
    <cfRule type="containsText" dxfId="199" priority="101" operator="containsText" text="도장">
      <formula>NOT(ISERROR(SEARCH("도장",F167)))</formula>
    </cfRule>
    <cfRule type="cellIs" dxfId="198" priority="102" operator="equal">
      <formula>"도장"</formula>
    </cfRule>
  </conditionalFormatting>
  <conditionalFormatting sqref="F184">
    <cfRule type="containsText" dxfId="197" priority="98" operator="containsText" text="도장">
      <formula>NOT(ISERROR(SEARCH("도장",F184)))</formula>
    </cfRule>
    <cfRule type="cellIs" dxfId="196" priority="99" operator="equal">
      <formula>"도장"</formula>
    </cfRule>
  </conditionalFormatting>
  <conditionalFormatting sqref="F184">
    <cfRule type="containsText" dxfId="195" priority="97" operator="containsText" text="도장">
      <formula>NOT(ISERROR(SEARCH("도장",F184)))</formula>
    </cfRule>
  </conditionalFormatting>
  <conditionalFormatting sqref="F184">
    <cfRule type="containsText" dxfId="194" priority="94" operator="containsText" text="도장">
      <formula>NOT(ISERROR(SEARCH("도장",F184)))</formula>
    </cfRule>
    <cfRule type="containsText" dxfId="193" priority="95" operator="containsText" text="도장">
      <formula>NOT(ISERROR(SEARCH("도장",F184)))</formula>
    </cfRule>
    <cfRule type="cellIs" dxfId="192" priority="96" operator="equal">
      <formula>"도장"</formula>
    </cfRule>
  </conditionalFormatting>
  <conditionalFormatting sqref="F188">
    <cfRule type="containsText" dxfId="191" priority="92" operator="containsText" text="도장">
      <formula>NOT(ISERROR(SEARCH("도장",F188)))</formula>
    </cfRule>
    <cfRule type="cellIs" dxfId="190" priority="93" operator="equal">
      <formula>"도장"</formula>
    </cfRule>
  </conditionalFormatting>
  <conditionalFormatting sqref="F188">
    <cfRule type="containsText" dxfId="189" priority="91" operator="containsText" text="도장">
      <formula>NOT(ISERROR(SEARCH("도장",F188)))</formula>
    </cfRule>
  </conditionalFormatting>
  <conditionalFormatting sqref="F188">
    <cfRule type="containsText" dxfId="188" priority="88" operator="containsText" text="도장">
      <formula>NOT(ISERROR(SEARCH("도장",F188)))</formula>
    </cfRule>
    <cfRule type="containsText" dxfId="187" priority="89" operator="containsText" text="도장">
      <formula>NOT(ISERROR(SEARCH("도장",F188)))</formula>
    </cfRule>
    <cfRule type="cellIs" dxfId="186" priority="90" operator="equal">
      <formula>"도장"</formula>
    </cfRule>
  </conditionalFormatting>
  <conditionalFormatting sqref="F190">
    <cfRule type="containsText" dxfId="185" priority="86" operator="containsText" text="도장">
      <formula>NOT(ISERROR(SEARCH("도장",F190)))</formula>
    </cfRule>
    <cfRule type="cellIs" dxfId="184" priority="87" operator="equal">
      <formula>"도장"</formula>
    </cfRule>
  </conditionalFormatting>
  <conditionalFormatting sqref="F190">
    <cfRule type="containsText" dxfId="183" priority="85" operator="containsText" text="도장">
      <formula>NOT(ISERROR(SEARCH("도장",F190)))</formula>
    </cfRule>
  </conditionalFormatting>
  <conditionalFormatting sqref="F190">
    <cfRule type="containsText" dxfId="182" priority="82" operator="containsText" text="도장">
      <formula>NOT(ISERROR(SEARCH("도장",F190)))</formula>
    </cfRule>
    <cfRule type="containsText" dxfId="181" priority="83" operator="containsText" text="도장">
      <formula>NOT(ISERROR(SEARCH("도장",F190)))</formula>
    </cfRule>
    <cfRule type="cellIs" dxfId="180" priority="84" operator="equal">
      <formula>"도장"</formula>
    </cfRule>
  </conditionalFormatting>
  <conditionalFormatting sqref="F194">
    <cfRule type="containsText" dxfId="179" priority="80" operator="containsText" text="도장">
      <formula>NOT(ISERROR(SEARCH("도장",F194)))</formula>
    </cfRule>
    <cfRule type="cellIs" dxfId="178" priority="81" operator="equal">
      <formula>"도장"</formula>
    </cfRule>
  </conditionalFormatting>
  <conditionalFormatting sqref="F194">
    <cfRule type="containsText" dxfId="177" priority="79" operator="containsText" text="도장">
      <formula>NOT(ISERROR(SEARCH("도장",F194)))</formula>
    </cfRule>
  </conditionalFormatting>
  <conditionalFormatting sqref="F194">
    <cfRule type="containsText" dxfId="176" priority="76" operator="containsText" text="도장">
      <formula>NOT(ISERROR(SEARCH("도장",F194)))</formula>
    </cfRule>
    <cfRule type="containsText" dxfId="175" priority="77" operator="containsText" text="도장">
      <formula>NOT(ISERROR(SEARCH("도장",F194)))</formula>
    </cfRule>
    <cfRule type="cellIs" dxfId="174" priority="78" operator="equal">
      <formula>"도장"</formula>
    </cfRule>
  </conditionalFormatting>
  <conditionalFormatting sqref="F196:F197">
    <cfRule type="containsText" dxfId="173" priority="74" operator="containsText" text="도장">
      <formula>NOT(ISERROR(SEARCH("도장",F196)))</formula>
    </cfRule>
    <cfRule type="cellIs" dxfId="172" priority="75" operator="equal">
      <formula>"도장"</formula>
    </cfRule>
  </conditionalFormatting>
  <conditionalFormatting sqref="F196:F197">
    <cfRule type="containsText" dxfId="171" priority="73" operator="containsText" text="도장">
      <formula>NOT(ISERROR(SEARCH("도장",F196)))</formula>
    </cfRule>
  </conditionalFormatting>
  <conditionalFormatting sqref="F196:F197">
    <cfRule type="containsText" dxfId="170" priority="70" operator="containsText" text="도장">
      <formula>NOT(ISERROR(SEARCH("도장",F196)))</formula>
    </cfRule>
    <cfRule type="containsText" dxfId="169" priority="71" operator="containsText" text="도장">
      <formula>NOT(ISERROR(SEARCH("도장",F196)))</formula>
    </cfRule>
    <cfRule type="cellIs" dxfId="168" priority="72" operator="equal">
      <formula>"도장"</formula>
    </cfRule>
  </conditionalFormatting>
  <conditionalFormatting sqref="F203">
    <cfRule type="containsText" dxfId="167" priority="68" operator="containsText" text="도장">
      <formula>NOT(ISERROR(SEARCH("도장",F203)))</formula>
    </cfRule>
    <cfRule type="cellIs" dxfId="166" priority="69" operator="equal">
      <formula>"도장"</formula>
    </cfRule>
  </conditionalFormatting>
  <conditionalFormatting sqref="F203">
    <cfRule type="containsText" dxfId="165" priority="67" operator="containsText" text="도장">
      <formula>NOT(ISERROR(SEARCH("도장",F203)))</formula>
    </cfRule>
  </conditionalFormatting>
  <conditionalFormatting sqref="F203">
    <cfRule type="containsText" dxfId="164" priority="64" operator="containsText" text="도장">
      <formula>NOT(ISERROR(SEARCH("도장",F203)))</formula>
    </cfRule>
    <cfRule type="containsText" dxfId="163" priority="65" operator="containsText" text="도장">
      <formula>NOT(ISERROR(SEARCH("도장",F203)))</formula>
    </cfRule>
    <cfRule type="cellIs" dxfId="162" priority="66" operator="equal">
      <formula>"도장"</formula>
    </cfRule>
  </conditionalFormatting>
  <conditionalFormatting sqref="F205:F208">
    <cfRule type="containsText" dxfId="161" priority="62" operator="containsText" text="도장">
      <formula>NOT(ISERROR(SEARCH("도장",F205)))</formula>
    </cfRule>
    <cfRule type="cellIs" dxfId="160" priority="63" operator="equal">
      <formula>"도장"</formula>
    </cfRule>
  </conditionalFormatting>
  <conditionalFormatting sqref="F205:F208">
    <cfRule type="containsText" dxfId="159" priority="61" operator="containsText" text="도장">
      <formula>NOT(ISERROR(SEARCH("도장",F205)))</formula>
    </cfRule>
  </conditionalFormatting>
  <conditionalFormatting sqref="F205:F208">
    <cfRule type="containsText" dxfId="158" priority="58" operator="containsText" text="도장">
      <formula>NOT(ISERROR(SEARCH("도장",F205)))</formula>
    </cfRule>
    <cfRule type="containsText" dxfId="157" priority="59" operator="containsText" text="도장">
      <formula>NOT(ISERROR(SEARCH("도장",F205)))</formula>
    </cfRule>
    <cfRule type="cellIs" dxfId="156" priority="60" operator="equal">
      <formula>"도장"</formula>
    </cfRule>
  </conditionalFormatting>
  <conditionalFormatting sqref="F240">
    <cfRule type="containsText" dxfId="155" priority="56" operator="containsText" text="도장">
      <formula>NOT(ISERROR(SEARCH("도장",F240)))</formula>
    </cfRule>
    <cfRule type="cellIs" dxfId="154" priority="57" operator="equal">
      <formula>"도장"</formula>
    </cfRule>
  </conditionalFormatting>
  <conditionalFormatting sqref="F240">
    <cfRule type="containsText" dxfId="153" priority="55" operator="containsText" text="도장">
      <formula>NOT(ISERROR(SEARCH("도장",F240)))</formula>
    </cfRule>
  </conditionalFormatting>
  <conditionalFormatting sqref="F240">
    <cfRule type="containsText" dxfId="152" priority="52" operator="containsText" text="도장">
      <formula>NOT(ISERROR(SEARCH("도장",F240)))</formula>
    </cfRule>
    <cfRule type="containsText" dxfId="151" priority="53" operator="containsText" text="도장">
      <formula>NOT(ISERROR(SEARCH("도장",F240)))</formula>
    </cfRule>
    <cfRule type="cellIs" dxfId="150" priority="54" operator="equal">
      <formula>"도장"</formula>
    </cfRule>
  </conditionalFormatting>
  <conditionalFormatting sqref="F242:F257 F263">
    <cfRule type="containsText" dxfId="149" priority="50" operator="containsText" text="도장">
      <formula>NOT(ISERROR(SEARCH("도장",F242)))</formula>
    </cfRule>
    <cfRule type="cellIs" dxfId="148" priority="51" operator="equal">
      <formula>"도장"</formula>
    </cfRule>
  </conditionalFormatting>
  <conditionalFormatting sqref="F242:F257 F263">
    <cfRule type="containsText" dxfId="147" priority="49" operator="containsText" text="도장">
      <formula>NOT(ISERROR(SEARCH("도장",F242)))</formula>
    </cfRule>
  </conditionalFormatting>
  <conditionalFormatting sqref="F242:F257 F263">
    <cfRule type="containsText" dxfId="146" priority="46" operator="containsText" text="도장">
      <formula>NOT(ISERROR(SEARCH("도장",F242)))</formula>
    </cfRule>
    <cfRule type="containsText" dxfId="145" priority="47" operator="containsText" text="도장">
      <formula>NOT(ISERROR(SEARCH("도장",F242)))</formula>
    </cfRule>
    <cfRule type="cellIs" dxfId="144" priority="48" operator="equal">
      <formula>"도장"</formula>
    </cfRule>
  </conditionalFormatting>
  <conditionalFormatting sqref="F258:F261">
    <cfRule type="containsText" dxfId="143" priority="44" operator="containsText" text="도장">
      <formula>NOT(ISERROR(SEARCH("도장",F258)))</formula>
    </cfRule>
    <cfRule type="cellIs" dxfId="142" priority="45" operator="equal">
      <formula>"도장"</formula>
    </cfRule>
  </conditionalFormatting>
  <conditionalFormatting sqref="F258:F261">
    <cfRule type="containsText" dxfId="141" priority="43" operator="containsText" text="도장">
      <formula>NOT(ISERROR(SEARCH("도장",F258)))</formula>
    </cfRule>
  </conditionalFormatting>
  <conditionalFormatting sqref="F258:F261">
    <cfRule type="containsText" dxfId="140" priority="40" operator="containsText" text="도장">
      <formula>NOT(ISERROR(SEARCH("도장",F258)))</formula>
    </cfRule>
    <cfRule type="containsText" dxfId="139" priority="41" operator="containsText" text="도장">
      <formula>NOT(ISERROR(SEARCH("도장",F258)))</formula>
    </cfRule>
    <cfRule type="cellIs" dxfId="138" priority="42" operator="equal">
      <formula>"도장"</formula>
    </cfRule>
  </conditionalFormatting>
  <conditionalFormatting sqref="F262">
    <cfRule type="containsText" dxfId="137" priority="37" operator="containsText" text="도장">
      <formula>NOT(ISERROR(SEARCH("도장",F262)))</formula>
    </cfRule>
    <cfRule type="containsText" dxfId="136" priority="38" operator="containsText" text="도장">
      <formula>NOT(ISERROR(SEARCH("도장",F262)))</formula>
    </cfRule>
    <cfRule type="cellIs" dxfId="135" priority="39" operator="equal">
      <formula>"도장"</formula>
    </cfRule>
  </conditionalFormatting>
  <conditionalFormatting sqref="F297:F300">
    <cfRule type="containsText" dxfId="134" priority="35" operator="containsText" text="도장">
      <formula>NOT(ISERROR(SEARCH("도장",F297)))</formula>
    </cfRule>
    <cfRule type="cellIs" dxfId="133" priority="36" operator="equal">
      <formula>"도장"</formula>
    </cfRule>
  </conditionalFormatting>
  <conditionalFormatting sqref="F297:F300">
    <cfRule type="containsText" dxfId="132" priority="34" operator="containsText" text="도장">
      <formula>NOT(ISERROR(SEARCH("도장",F297)))</formula>
    </cfRule>
  </conditionalFormatting>
  <conditionalFormatting sqref="F310:F316 F318:F324 F327:F331 F336">
    <cfRule type="containsText" dxfId="131" priority="31" operator="containsText" text="도장">
      <formula>NOT(ISERROR(SEARCH("도장",F310)))</formula>
    </cfRule>
    <cfRule type="containsText" dxfId="130" priority="32" operator="containsText" text="도장">
      <formula>NOT(ISERROR(SEARCH("도장",F310)))</formula>
    </cfRule>
    <cfRule type="cellIs" dxfId="129" priority="33" operator="equal">
      <formula>"도장"</formula>
    </cfRule>
  </conditionalFormatting>
  <conditionalFormatting sqref="F317">
    <cfRule type="containsText" dxfId="128" priority="29" operator="containsText" text="도장">
      <formula>NOT(ISERROR(SEARCH("도장",F317)))</formula>
    </cfRule>
    <cfRule type="cellIs" dxfId="127" priority="30" operator="equal">
      <formula>"도장"</formula>
    </cfRule>
  </conditionalFormatting>
  <conditionalFormatting sqref="F317">
    <cfRule type="containsText" dxfId="126" priority="28" operator="containsText" text="도장">
      <formula>NOT(ISERROR(SEARCH("도장",F317)))</formula>
    </cfRule>
  </conditionalFormatting>
  <conditionalFormatting sqref="F317">
    <cfRule type="containsText" dxfId="125" priority="25" operator="containsText" text="도장">
      <formula>NOT(ISERROR(SEARCH("도장",F317)))</formula>
    </cfRule>
    <cfRule type="containsText" dxfId="124" priority="26" operator="containsText" text="도장">
      <formula>NOT(ISERROR(SEARCH("도장",F317)))</formula>
    </cfRule>
    <cfRule type="cellIs" dxfId="123" priority="27" operator="equal">
      <formula>"도장"</formula>
    </cfRule>
  </conditionalFormatting>
  <conditionalFormatting sqref="F325">
    <cfRule type="containsText" dxfId="122" priority="23" operator="containsText" text="도장">
      <formula>NOT(ISERROR(SEARCH("도장",F325)))</formula>
    </cfRule>
    <cfRule type="cellIs" dxfId="121" priority="24" operator="equal">
      <formula>"도장"</formula>
    </cfRule>
  </conditionalFormatting>
  <conditionalFormatting sqref="F325">
    <cfRule type="containsText" dxfId="120" priority="22" operator="containsText" text="도장">
      <formula>NOT(ISERROR(SEARCH("도장",F325)))</formula>
    </cfRule>
  </conditionalFormatting>
  <conditionalFormatting sqref="F325">
    <cfRule type="containsText" dxfId="119" priority="19" operator="containsText" text="도장">
      <formula>NOT(ISERROR(SEARCH("도장",F325)))</formula>
    </cfRule>
    <cfRule type="containsText" dxfId="118" priority="20" operator="containsText" text="도장">
      <formula>NOT(ISERROR(SEARCH("도장",F325)))</formula>
    </cfRule>
    <cfRule type="cellIs" dxfId="117" priority="21" operator="equal">
      <formula>"도장"</formula>
    </cfRule>
  </conditionalFormatting>
  <conditionalFormatting sqref="F326">
    <cfRule type="containsText" dxfId="116" priority="17" operator="containsText" text="도장">
      <formula>NOT(ISERROR(SEARCH("도장",F326)))</formula>
    </cfRule>
    <cfRule type="cellIs" dxfId="115" priority="18" operator="equal">
      <formula>"도장"</formula>
    </cfRule>
  </conditionalFormatting>
  <conditionalFormatting sqref="F326">
    <cfRule type="containsText" dxfId="114" priority="16" operator="containsText" text="도장">
      <formula>NOT(ISERROR(SEARCH("도장",F326)))</formula>
    </cfRule>
  </conditionalFormatting>
  <conditionalFormatting sqref="F326">
    <cfRule type="containsText" dxfId="113" priority="13" operator="containsText" text="도장">
      <formula>NOT(ISERROR(SEARCH("도장",F326)))</formula>
    </cfRule>
    <cfRule type="containsText" dxfId="112" priority="14" operator="containsText" text="도장">
      <formula>NOT(ISERROR(SEARCH("도장",F326)))</formula>
    </cfRule>
    <cfRule type="cellIs" dxfId="111" priority="15" operator="equal">
      <formula>"도장"</formula>
    </cfRule>
  </conditionalFormatting>
  <conditionalFormatting sqref="F332:F335">
    <cfRule type="containsText" dxfId="110" priority="11" operator="containsText" text="도장">
      <formula>NOT(ISERROR(SEARCH("도장",F332)))</formula>
    </cfRule>
    <cfRule type="cellIs" dxfId="109" priority="12" operator="equal">
      <formula>"도장"</formula>
    </cfRule>
  </conditionalFormatting>
  <conditionalFormatting sqref="F332:F335">
    <cfRule type="containsText" dxfId="108" priority="10" operator="containsText" text="도장">
      <formula>NOT(ISERROR(SEARCH("도장",F332)))</formula>
    </cfRule>
  </conditionalFormatting>
  <conditionalFormatting sqref="F332:F335">
    <cfRule type="containsText" dxfId="107" priority="7" operator="containsText" text="도장">
      <formula>NOT(ISERROR(SEARCH("도장",F332)))</formula>
    </cfRule>
    <cfRule type="containsText" dxfId="106" priority="8" operator="containsText" text="도장">
      <formula>NOT(ISERROR(SEARCH("도장",F332)))</formula>
    </cfRule>
    <cfRule type="cellIs" dxfId="105" priority="9" operator="equal">
      <formula>"도장"</formula>
    </cfRule>
  </conditionalFormatting>
  <conditionalFormatting sqref="F291">
    <cfRule type="containsText" dxfId="104" priority="5" operator="containsText" text="도장">
      <formula>NOT(ISERROR(SEARCH("도장",F291)))</formula>
    </cfRule>
    <cfRule type="cellIs" dxfId="103" priority="6" operator="equal">
      <formula>"도장"</formula>
    </cfRule>
  </conditionalFormatting>
  <conditionalFormatting sqref="F291">
    <cfRule type="containsText" dxfId="102" priority="4" operator="containsText" text="도장">
      <formula>NOT(ISERROR(SEARCH("도장",F291)))</formula>
    </cfRule>
  </conditionalFormatting>
  <conditionalFormatting sqref="F291">
    <cfRule type="containsText" dxfId="101" priority="1" operator="containsText" text="도장">
      <formula>NOT(ISERROR(SEARCH("도장",F291)))</formula>
    </cfRule>
    <cfRule type="containsText" dxfId="100" priority="2" operator="containsText" text="도장">
      <formula>NOT(ISERROR(SEARCH("도장",F291)))</formula>
    </cfRule>
    <cfRule type="cellIs" dxfId="99" priority="3" operator="equal">
      <formula>"도장"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66"/>
  <sheetViews>
    <sheetView topLeftCell="A82" zoomScale="85" zoomScaleNormal="85" workbookViewId="0">
      <selection activeCell="N82" sqref="N1:N1048576"/>
    </sheetView>
  </sheetViews>
  <sheetFormatPr defaultRowHeight="16.5"/>
  <cols>
    <col min="1" max="1" width="9" style="61"/>
    <col min="2" max="2" width="14.375" style="44" bestFit="1" customWidth="1"/>
    <col min="3" max="3" width="26.375" style="44" bestFit="1" customWidth="1"/>
    <col min="4" max="4" width="9.25" style="44" bestFit="1" customWidth="1"/>
    <col min="5" max="5" width="28.875" style="44" bestFit="1" customWidth="1"/>
    <col min="6" max="6" width="37.25" style="44" bestFit="1" customWidth="1"/>
    <col min="7" max="7" width="17.875" style="44" bestFit="1" customWidth="1"/>
    <col min="8" max="8" width="8" style="44" bestFit="1" customWidth="1"/>
    <col min="9" max="9" width="9.875" style="44" bestFit="1" customWidth="1"/>
    <col min="10" max="10" width="9.875" style="44" customWidth="1"/>
    <col min="11" max="11" width="8.75" style="44" bestFit="1" customWidth="1"/>
    <col min="12" max="12" width="26.75" style="44" bestFit="1" customWidth="1"/>
    <col min="13" max="13" width="9" style="87" bestFit="1" customWidth="1"/>
    <col min="14" max="14" width="10.25" style="87" bestFit="1" customWidth="1"/>
    <col min="15" max="15" width="9" style="44"/>
    <col min="16" max="16384" width="9" style="61"/>
  </cols>
  <sheetData>
    <row r="1" spans="2:14" ht="17.25" thickBot="1"/>
    <row r="2" spans="2:14">
      <c r="B2" s="365" t="s">
        <v>18</v>
      </c>
      <c r="C2" s="354"/>
      <c r="D2" s="354"/>
      <c r="E2" s="354"/>
      <c r="F2" s="354"/>
      <c r="G2" s="354"/>
      <c r="H2" s="354"/>
      <c r="I2" s="354"/>
      <c r="J2" s="354"/>
      <c r="K2" s="135" t="s">
        <v>19</v>
      </c>
      <c r="L2" s="116">
        <v>1</v>
      </c>
      <c r="M2" s="355" t="s">
        <v>20</v>
      </c>
      <c r="N2" s="351" t="s">
        <v>21</v>
      </c>
    </row>
    <row r="3" spans="2:14" ht="17.25" thickBot="1">
      <c r="B3" s="136" t="s">
        <v>581</v>
      </c>
      <c r="C3" s="137"/>
      <c r="D3" s="138" t="s">
        <v>23</v>
      </c>
      <c r="E3" s="138" t="s">
        <v>24</v>
      </c>
      <c r="F3" s="138" t="s">
        <v>25</v>
      </c>
      <c r="G3" s="138" t="s">
        <v>26</v>
      </c>
      <c r="H3" s="138" t="s">
        <v>27</v>
      </c>
      <c r="I3" s="138" t="s">
        <v>28</v>
      </c>
      <c r="J3" s="138" t="s">
        <v>576</v>
      </c>
      <c r="K3" s="138" t="s">
        <v>29</v>
      </c>
      <c r="L3" s="138" t="s">
        <v>30</v>
      </c>
      <c r="M3" s="356"/>
      <c r="N3" s="352"/>
    </row>
    <row r="4" spans="2:14">
      <c r="B4" s="344" t="s">
        <v>620</v>
      </c>
      <c r="C4" s="341" t="s">
        <v>621</v>
      </c>
      <c r="D4" s="76" t="s">
        <v>623</v>
      </c>
      <c r="E4" s="14" t="s">
        <v>624</v>
      </c>
      <c r="F4" s="14" t="s">
        <v>625</v>
      </c>
      <c r="G4" s="77"/>
      <c r="H4" s="14">
        <v>1</v>
      </c>
      <c r="I4" s="14">
        <f>H4</f>
        <v>1</v>
      </c>
      <c r="J4" s="14"/>
      <c r="K4" s="77" t="s">
        <v>594</v>
      </c>
      <c r="L4" s="78"/>
      <c r="M4" s="23">
        <v>43889</v>
      </c>
      <c r="N4" s="134">
        <v>43902</v>
      </c>
    </row>
    <row r="5" spans="2:14">
      <c r="B5" s="345"/>
      <c r="C5" s="342"/>
      <c r="D5" s="81" t="s">
        <v>623</v>
      </c>
      <c r="E5" s="15" t="s">
        <v>626</v>
      </c>
      <c r="F5" s="15" t="s">
        <v>627</v>
      </c>
      <c r="G5" s="37"/>
      <c r="H5" s="15">
        <v>1</v>
      </c>
      <c r="I5" s="15">
        <f t="shared" ref="I5:I68" si="0">H5</f>
        <v>1</v>
      </c>
      <c r="J5" s="15"/>
      <c r="K5" s="37" t="s">
        <v>594</v>
      </c>
      <c r="L5" s="82"/>
      <c r="M5" s="96">
        <v>43889</v>
      </c>
      <c r="N5" s="97">
        <v>43902</v>
      </c>
    </row>
    <row r="6" spans="2:14">
      <c r="B6" s="345"/>
      <c r="C6" s="342"/>
      <c r="D6" s="81" t="s">
        <v>623</v>
      </c>
      <c r="E6" s="15" t="s">
        <v>628</v>
      </c>
      <c r="F6" s="15" t="s">
        <v>629</v>
      </c>
      <c r="G6" s="37"/>
      <c r="H6" s="15">
        <v>1</v>
      </c>
      <c r="I6" s="15">
        <f t="shared" si="0"/>
        <v>1</v>
      </c>
      <c r="J6" s="15"/>
      <c r="K6" s="37" t="s">
        <v>594</v>
      </c>
      <c r="L6" s="82"/>
      <c r="M6" s="96">
        <v>43889</v>
      </c>
      <c r="N6" s="97">
        <v>43902</v>
      </c>
    </row>
    <row r="7" spans="2:14">
      <c r="B7" s="345"/>
      <c r="C7" s="342"/>
      <c r="D7" s="81" t="s">
        <v>623</v>
      </c>
      <c r="E7" s="15" t="s">
        <v>31</v>
      </c>
      <c r="F7" s="15" t="s">
        <v>630</v>
      </c>
      <c r="G7" s="37"/>
      <c r="H7" s="15">
        <v>1</v>
      </c>
      <c r="I7" s="15">
        <f t="shared" si="0"/>
        <v>1</v>
      </c>
      <c r="J7" s="15"/>
      <c r="K7" s="37" t="s">
        <v>594</v>
      </c>
      <c r="L7" s="82"/>
      <c r="M7" s="96">
        <v>43889</v>
      </c>
      <c r="N7" s="97">
        <v>43902</v>
      </c>
    </row>
    <row r="8" spans="2:14">
      <c r="B8" s="345"/>
      <c r="C8" s="342"/>
      <c r="D8" s="74" t="s">
        <v>623</v>
      </c>
      <c r="E8" s="74" t="s">
        <v>32</v>
      </c>
      <c r="F8" s="74" t="s">
        <v>631</v>
      </c>
      <c r="G8" s="74"/>
      <c r="H8" s="74">
        <v>1</v>
      </c>
      <c r="I8" s="15">
        <f t="shared" si="0"/>
        <v>1</v>
      </c>
      <c r="J8" s="15"/>
      <c r="K8" s="74" t="s">
        <v>594</v>
      </c>
      <c r="L8" s="37" t="s">
        <v>619</v>
      </c>
      <c r="M8" s="96">
        <v>43889</v>
      </c>
      <c r="N8" s="97">
        <v>43902</v>
      </c>
    </row>
    <row r="9" spans="2:14">
      <c r="B9" s="345"/>
      <c r="C9" s="342"/>
      <c r="D9" s="74" t="s">
        <v>623</v>
      </c>
      <c r="E9" s="74" t="s">
        <v>33</v>
      </c>
      <c r="F9" s="74" t="s">
        <v>632</v>
      </c>
      <c r="G9" s="74"/>
      <c r="H9" s="74">
        <v>1</v>
      </c>
      <c r="I9" s="15">
        <f t="shared" si="0"/>
        <v>1</v>
      </c>
      <c r="J9" s="15"/>
      <c r="K9" s="74" t="s">
        <v>594</v>
      </c>
      <c r="L9" s="37" t="s">
        <v>619</v>
      </c>
      <c r="M9" s="96">
        <v>43889</v>
      </c>
      <c r="N9" s="97">
        <v>43902</v>
      </c>
    </row>
    <row r="10" spans="2:14">
      <c r="B10" s="345"/>
      <c r="C10" s="342"/>
      <c r="D10" s="74" t="s">
        <v>623</v>
      </c>
      <c r="E10" s="74" t="s">
        <v>34</v>
      </c>
      <c r="F10" s="37" t="s">
        <v>633</v>
      </c>
      <c r="G10" s="74"/>
      <c r="H10" s="74">
        <v>2</v>
      </c>
      <c r="I10" s="15">
        <f t="shared" si="0"/>
        <v>2</v>
      </c>
      <c r="J10" s="15"/>
      <c r="K10" s="74" t="s">
        <v>594</v>
      </c>
      <c r="L10" s="37"/>
      <c r="M10" s="96">
        <v>43889</v>
      </c>
      <c r="N10" s="97">
        <v>43903</v>
      </c>
    </row>
    <row r="11" spans="2:14">
      <c r="B11" s="345"/>
      <c r="C11" s="342"/>
      <c r="D11" s="74" t="s">
        <v>623</v>
      </c>
      <c r="E11" s="74" t="s">
        <v>35</v>
      </c>
      <c r="F11" s="37" t="s">
        <v>634</v>
      </c>
      <c r="G11" s="74"/>
      <c r="H11" s="74">
        <v>2</v>
      </c>
      <c r="I11" s="15">
        <f t="shared" si="0"/>
        <v>2</v>
      </c>
      <c r="J11" s="15"/>
      <c r="K11" s="74" t="s">
        <v>594</v>
      </c>
      <c r="L11" s="74"/>
      <c r="M11" s="96">
        <v>43889</v>
      </c>
      <c r="N11" s="97">
        <v>43903</v>
      </c>
    </row>
    <row r="12" spans="2:14">
      <c r="B12" s="345"/>
      <c r="C12" s="342"/>
      <c r="D12" s="39" t="s">
        <v>623</v>
      </c>
      <c r="E12" s="37" t="s">
        <v>36</v>
      </c>
      <c r="F12" s="74" t="s">
        <v>635</v>
      </c>
      <c r="G12" s="37"/>
      <c r="H12" s="37">
        <v>4</v>
      </c>
      <c r="I12" s="15">
        <f t="shared" si="0"/>
        <v>4</v>
      </c>
      <c r="J12" s="15"/>
      <c r="K12" s="37" t="s">
        <v>594</v>
      </c>
      <c r="L12" s="37" t="s">
        <v>619</v>
      </c>
      <c r="M12" s="96">
        <v>43889</v>
      </c>
      <c r="N12" s="97">
        <v>43902</v>
      </c>
    </row>
    <row r="13" spans="2:14">
      <c r="B13" s="345"/>
      <c r="C13" s="342"/>
      <c r="D13" s="39" t="s">
        <v>623</v>
      </c>
      <c r="E13" s="37" t="s">
        <v>37</v>
      </c>
      <c r="F13" s="42" t="s">
        <v>107</v>
      </c>
      <c r="G13" s="37"/>
      <c r="H13" s="37">
        <v>4</v>
      </c>
      <c r="I13" s="15">
        <f t="shared" si="0"/>
        <v>4</v>
      </c>
      <c r="J13" s="15"/>
      <c r="K13" s="37" t="s">
        <v>594</v>
      </c>
      <c r="L13" s="37"/>
      <c r="M13" s="96">
        <v>43889</v>
      </c>
      <c r="N13" s="97">
        <v>43903</v>
      </c>
    </row>
    <row r="14" spans="2:14">
      <c r="B14" s="345"/>
      <c r="C14" s="342"/>
      <c r="D14" s="39" t="s">
        <v>623</v>
      </c>
      <c r="E14" s="37" t="s">
        <v>38</v>
      </c>
      <c r="F14" s="74" t="s">
        <v>636</v>
      </c>
      <c r="G14" s="37"/>
      <c r="H14" s="37">
        <v>4</v>
      </c>
      <c r="I14" s="15">
        <f t="shared" si="0"/>
        <v>4</v>
      </c>
      <c r="J14" s="15"/>
      <c r="K14" s="37" t="s">
        <v>594</v>
      </c>
      <c r="L14" s="37"/>
      <c r="M14" s="96">
        <v>43889</v>
      </c>
      <c r="N14" s="97">
        <v>43903</v>
      </c>
    </row>
    <row r="15" spans="2:14">
      <c r="B15" s="345"/>
      <c r="C15" s="342"/>
      <c r="D15" s="81" t="s">
        <v>623</v>
      </c>
      <c r="E15" s="15" t="s">
        <v>637</v>
      </c>
      <c r="F15" s="15" t="s">
        <v>638</v>
      </c>
      <c r="G15" s="37"/>
      <c r="H15" s="15">
        <v>1</v>
      </c>
      <c r="I15" s="15">
        <f t="shared" si="0"/>
        <v>1</v>
      </c>
      <c r="J15" s="15"/>
      <c r="K15" s="15" t="s">
        <v>594</v>
      </c>
      <c r="L15" s="82"/>
      <c r="M15" s="96">
        <v>43889</v>
      </c>
      <c r="N15" s="97">
        <v>43907</v>
      </c>
    </row>
    <row r="16" spans="2:14">
      <c r="B16" s="345"/>
      <c r="C16" s="342"/>
      <c r="D16" s="81" t="s">
        <v>623</v>
      </c>
      <c r="E16" s="15" t="s">
        <v>639</v>
      </c>
      <c r="F16" s="15" t="s">
        <v>640</v>
      </c>
      <c r="G16" s="37"/>
      <c r="H16" s="15">
        <v>2</v>
      </c>
      <c r="I16" s="15">
        <f t="shared" si="0"/>
        <v>2</v>
      </c>
      <c r="J16" s="15"/>
      <c r="K16" s="15" t="s">
        <v>594</v>
      </c>
      <c r="L16" s="82"/>
      <c r="M16" s="96">
        <v>43889</v>
      </c>
      <c r="N16" s="97">
        <v>43907</v>
      </c>
    </row>
    <row r="17" spans="2:14">
      <c r="B17" s="345"/>
      <c r="C17" s="342"/>
      <c r="D17" s="74" t="s">
        <v>623</v>
      </c>
      <c r="E17" s="74" t="s">
        <v>39</v>
      </c>
      <c r="F17" s="74" t="s">
        <v>641</v>
      </c>
      <c r="G17" s="74"/>
      <c r="H17" s="74">
        <v>4</v>
      </c>
      <c r="I17" s="15">
        <f t="shared" si="0"/>
        <v>4</v>
      </c>
      <c r="J17" s="15"/>
      <c r="K17" s="74" t="s">
        <v>594</v>
      </c>
      <c r="L17" s="74"/>
      <c r="M17" s="96">
        <v>43889</v>
      </c>
      <c r="N17" s="97">
        <v>43903</v>
      </c>
    </row>
    <row r="18" spans="2:14">
      <c r="B18" s="345"/>
      <c r="C18" s="342"/>
      <c r="D18" s="74" t="s">
        <v>623</v>
      </c>
      <c r="E18" s="74" t="s">
        <v>40</v>
      </c>
      <c r="F18" s="74" t="s">
        <v>642</v>
      </c>
      <c r="G18" s="74"/>
      <c r="H18" s="74">
        <v>4</v>
      </c>
      <c r="I18" s="15">
        <f t="shared" si="0"/>
        <v>4</v>
      </c>
      <c r="J18" s="15"/>
      <c r="K18" s="74" t="s">
        <v>594</v>
      </c>
      <c r="L18" s="37"/>
      <c r="M18" s="96">
        <v>43889</v>
      </c>
      <c r="N18" s="97">
        <v>43903</v>
      </c>
    </row>
    <row r="19" spans="2:14">
      <c r="B19" s="345"/>
      <c r="C19" s="342"/>
      <c r="D19" s="74" t="s">
        <v>623</v>
      </c>
      <c r="E19" s="74" t="s">
        <v>643</v>
      </c>
      <c r="F19" s="74" t="s">
        <v>644</v>
      </c>
      <c r="G19" s="74"/>
      <c r="H19" s="74">
        <v>6</v>
      </c>
      <c r="I19" s="15">
        <f t="shared" si="0"/>
        <v>6</v>
      </c>
      <c r="J19" s="15"/>
      <c r="K19" s="74" t="s">
        <v>594</v>
      </c>
      <c r="L19" s="37"/>
      <c r="M19" s="96">
        <v>43889</v>
      </c>
      <c r="N19" s="97">
        <v>43902</v>
      </c>
    </row>
    <row r="20" spans="2:14">
      <c r="B20" s="345"/>
      <c r="C20" s="342"/>
      <c r="D20" s="74" t="s">
        <v>623</v>
      </c>
      <c r="E20" s="74" t="s">
        <v>41</v>
      </c>
      <c r="F20" s="74" t="s">
        <v>645</v>
      </c>
      <c r="G20" s="74"/>
      <c r="H20" s="74">
        <v>2</v>
      </c>
      <c r="I20" s="15">
        <f t="shared" si="0"/>
        <v>2</v>
      </c>
      <c r="J20" s="15"/>
      <c r="K20" s="74" t="s">
        <v>594</v>
      </c>
      <c r="L20" s="74"/>
      <c r="M20" s="96">
        <v>43889</v>
      </c>
      <c r="N20" s="97">
        <v>43903</v>
      </c>
    </row>
    <row r="21" spans="2:14">
      <c r="B21" s="345"/>
      <c r="C21" s="342"/>
      <c r="D21" s="74" t="s">
        <v>623</v>
      </c>
      <c r="E21" s="74" t="s">
        <v>33</v>
      </c>
      <c r="F21" s="74" t="s">
        <v>632</v>
      </c>
      <c r="G21" s="74"/>
      <c r="H21" s="74">
        <v>1</v>
      </c>
      <c r="I21" s="15">
        <f t="shared" si="0"/>
        <v>1</v>
      </c>
      <c r="J21" s="15"/>
      <c r="K21" s="74" t="s">
        <v>594</v>
      </c>
      <c r="L21" s="37" t="s">
        <v>619</v>
      </c>
      <c r="M21" s="96">
        <v>43889</v>
      </c>
      <c r="N21" s="97">
        <v>43902</v>
      </c>
    </row>
    <row r="22" spans="2:14">
      <c r="B22" s="345"/>
      <c r="C22" s="342"/>
      <c r="D22" s="81" t="s">
        <v>623</v>
      </c>
      <c r="E22" s="15" t="s">
        <v>646</v>
      </c>
      <c r="F22" s="15" t="s">
        <v>647</v>
      </c>
      <c r="G22" s="37"/>
      <c r="H22" s="15">
        <v>1</v>
      </c>
      <c r="I22" s="15">
        <f t="shared" si="0"/>
        <v>1</v>
      </c>
      <c r="J22" s="15"/>
      <c r="K22" s="15" t="s">
        <v>594</v>
      </c>
      <c r="L22" s="15" t="s">
        <v>619</v>
      </c>
      <c r="M22" s="96">
        <v>43889</v>
      </c>
      <c r="N22" s="97">
        <v>43902</v>
      </c>
    </row>
    <row r="23" spans="2:14">
      <c r="B23" s="345"/>
      <c r="C23" s="342"/>
      <c r="D23" s="81" t="s">
        <v>623</v>
      </c>
      <c r="E23" s="15" t="s">
        <v>648</v>
      </c>
      <c r="F23" s="15" t="s">
        <v>649</v>
      </c>
      <c r="G23" s="37"/>
      <c r="H23" s="15">
        <v>1</v>
      </c>
      <c r="I23" s="15">
        <f t="shared" si="0"/>
        <v>1</v>
      </c>
      <c r="J23" s="15"/>
      <c r="K23" s="15" t="s">
        <v>594</v>
      </c>
      <c r="L23" s="15"/>
      <c r="M23" s="96">
        <v>43889</v>
      </c>
      <c r="N23" s="97">
        <v>43902</v>
      </c>
    </row>
    <row r="24" spans="2:14">
      <c r="B24" s="345"/>
      <c r="C24" s="342"/>
      <c r="D24" s="81" t="s">
        <v>623</v>
      </c>
      <c r="E24" s="15" t="s">
        <v>650</v>
      </c>
      <c r="F24" s="15" t="s">
        <v>649</v>
      </c>
      <c r="G24" s="37"/>
      <c r="H24" s="15">
        <v>1</v>
      </c>
      <c r="I24" s="15">
        <f t="shared" si="0"/>
        <v>1</v>
      </c>
      <c r="J24" s="15"/>
      <c r="K24" s="15" t="s">
        <v>594</v>
      </c>
      <c r="L24" s="15"/>
      <c r="M24" s="96">
        <v>43889</v>
      </c>
      <c r="N24" s="97">
        <v>43902</v>
      </c>
    </row>
    <row r="25" spans="2:14">
      <c r="B25" s="345"/>
      <c r="C25" s="342"/>
      <c r="D25" s="81" t="s">
        <v>623</v>
      </c>
      <c r="E25" s="15" t="s">
        <v>42</v>
      </c>
      <c r="F25" s="15" t="s">
        <v>651</v>
      </c>
      <c r="G25" s="37"/>
      <c r="H25" s="15">
        <v>3</v>
      </c>
      <c r="I25" s="15">
        <f t="shared" si="0"/>
        <v>3</v>
      </c>
      <c r="J25" s="15"/>
      <c r="K25" s="15" t="s">
        <v>594</v>
      </c>
      <c r="L25" s="15"/>
      <c r="M25" s="96">
        <v>43889</v>
      </c>
      <c r="N25" s="97">
        <v>43902</v>
      </c>
    </row>
    <row r="26" spans="2:14">
      <c r="B26" s="345"/>
      <c r="C26" s="342"/>
      <c r="D26" s="81" t="s">
        <v>623</v>
      </c>
      <c r="E26" s="15" t="s">
        <v>43</v>
      </c>
      <c r="F26" s="15" t="s">
        <v>651</v>
      </c>
      <c r="G26" s="37"/>
      <c r="H26" s="15">
        <v>3</v>
      </c>
      <c r="I26" s="15">
        <f t="shared" si="0"/>
        <v>3</v>
      </c>
      <c r="J26" s="15"/>
      <c r="K26" s="15" t="s">
        <v>594</v>
      </c>
      <c r="L26" s="15"/>
      <c r="M26" s="96">
        <v>43889</v>
      </c>
      <c r="N26" s="97">
        <v>43902</v>
      </c>
    </row>
    <row r="27" spans="2:14">
      <c r="B27" s="345"/>
      <c r="C27" s="342"/>
      <c r="D27" s="81" t="s">
        <v>623</v>
      </c>
      <c r="E27" s="15" t="s">
        <v>44</v>
      </c>
      <c r="F27" s="15" t="s">
        <v>652</v>
      </c>
      <c r="G27" s="37"/>
      <c r="H27" s="15">
        <v>1</v>
      </c>
      <c r="I27" s="15">
        <f t="shared" si="0"/>
        <v>1</v>
      </c>
      <c r="J27" s="15"/>
      <c r="K27" s="15" t="s">
        <v>594</v>
      </c>
      <c r="L27" s="15" t="s">
        <v>619</v>
      </c>
      <c r="M27" s="96">
        <v>43889</v>
      </c>
      <c r="N27" s="97">
        <v>43902</v>
      </c>
    </row>
    <row r="28" spans="2:14">
      <c r="B28" s="345"/>
      <c r="C28" s="342"/>
      <c r="D28" s="39" t="s">
        <v>623</v>
      </c>
      <c r="E28" s="74" t="s">
        <v>653</v>
      </c>
      <c r="F28" s="71" t="s">
        <v>654</v>
      </c>
      <c r="G28" s="74"/>
      <c r="H28" s="74">
        <v>1</v>
      </c>
      <c r="I28" s="15">
        <f t="shared" si="0"/>
        <v>1</v>
      </c>
      <c r="J28" s="15"/>
      <c r="K28" s="37" t="s">
        <v>594</v>
      </c>
      <c r="L28" s="37" t="s">
        <v>619</v>
      </c>
      <c r="M28" s="96">
        <v>43889</v>
      </c>
      <c r="N28" s="97">
        <v>43902</v>
      </c>
    </row>
    <row r="29" spans="2:14">
      <c r="B29" s="345"/>
      <c r="C29" s="342"/>
      <c r="D29" s="81"/>
      <c r="E29" s="15"/>
      <c r="F29" s="15"/>
      <c r="G29" s="37"/>
      <c r="H29" s="15"/>
      <c r="I29" s="15"/>
      <c r="J29" s="15"/>
      <c r="K29" s="15"/>
      <c r="L29" s="15"/>
      <c r="M29" s="96"/>
      <c r="N29" s="98"/>
    </row>
    <row r="30" spans="2:14">
      <c r="B30" s="345"/>
      <c r="C30" s="342"/>
      <c r="D30" s="81" t="s">
        <v>593</v>
      </c>
      <c r="E30" s="15" t="s">
        <v>655</v>
      </c>
      <c r="F30" s="15" t="s">
        <v>656</v>
      </c>
      <c r="G30" s="37" t="s">
        <v>657</v>
      </c>
      <c r="H30" s="15">
        <v>6</v>
      </c>
      <c r="I30" s="15">
        <f>H30</f>
        <v>6</v>
      </c>
      <c r="J30" s="15"/>
      <c r="K30" s="37" t="s">
        <v>594</v>
      </c>
      <c r="L30" s="15"/>
      <c r="M30" s="96">
        <v>43889</v>
      </c>
      <c r="N30" s="97">
        <v>43907</v>
      </c>
    </row>
    <row r="31" spans="2:14">
      <c r="B31" s="345"/>
      <c r="C31" s="342"/>
      <c r="D31" s="81" t="s">
        <v>593</v>
      </c>
      <c r="E31" s="15" t="s">
        <v>595</v>
      </c>
      <c r="F31" s="15" t="s">
        <v>658</v>
      </c>
      <c r="G31" s="37" t="s">
        <v>657</v>
      </c>
      <c r="H31" s="15">
        <v>6</v>
      </c>
      <c r="I31" s="15">
        <f t="shared" ref="I31:I41" si="1">H31</f>
        <v>6</v>
      </c>
      <c r="J31" s="15"/>
      <c r="K31" s="37" t="s">
        <v>594</v>
      </c>
      <c r="L31" s="15"/>
      <c r="M31" s="96">
        <v>43889</v>
      </c>
      <c r="N31" s="97">
        <v>43907</v>
      </c>
    </row>
    <row r="32" spans="2:14">
      <c r="B32" s="345"/>
      <c r="C32" s="342"/>
      <c r="D32" s="81" t="s">
        <v>593</v>
      </c>
      <c r="E32" s="15" t="s">
        <v>659</v>
      </c>
      <c r="F32" s="15" t="s">
        <v>660</v>
      </c>
      <c r="G32" s="37" t="s">
        <v>661</v>
      </c>
      <c r="H32" s="15">
        <v>2</v>
      </c>
      <c r="I32" s="15">
        <f t="shared" si="1"/>
        <v>2</v>
      </c>
      <c r="J32" s="15"/>
      <c r="K32" s="37" t="s">
        <v>594</v>
      </c>
      <c r="L32" s="15"/>
      <c r="M32" s="96">
        <v>43887</v>
      </c>
      <c r="N32" s="97">
        <v>43903</v>
      </c>
    </row>
    <row r="33" spans="2:14">
      <c r="B33" s="345"/>
      <c r="C33" s="342"/>
      <c r="D33" s="81" t="s">
        <v>593</v>
      </c>
      <c r="E33" s="37" t="s">
        <v>662</v>
      </c>
      <c r="F33" s="15" t="s">
        <v>663</v>
      </c>
      <c r="G33" s="37" t="s">
        <v>664</v>
      </c>
      <c r="H33" s="15">
        <v>4</v>
      </c>
      <c r="I33" s="15">
        <f t="shared" si="1"/>
        <v>4</v>
      </c>
      <c r="J33" s="15"/>
      <c r="K33" s="37" t="s">
        <v>594</v>
      </c>
      <c r="L33" s="15"/>
      <c r="M33" s="96">
        <v>43887</v>
      </c>
      <c r="N33" s="97">
        <v>43903</v>
      </c>
    </row>
    <row r="34" spans="2:14">
      <c r="B34" s="345"/>
      <c r="C34" s="342"/>
      <c r="D34" s="81" t="s">
        <v>593</v>
      </c>
      <c r="E34" s="37" t="s">
        <v>665</v>
      </c>
      <c r="F34" s="15" t="s">
        <v>666</v>
      </c>
      <c r="G34" s="37" t="s">
        <v>664</v>
      </c>
      <c r="H34" s="15">
        <v>4</v>
      </c>
      <c r="I34" s="15">
        <f t="shared" si="1"/>
        <v>4</v>
      </c>
      <c r="J34" s="15"/>
      <c r="K34" s="37" t="s">
        <v>594</v>
      </c>
      <c r="L34" s="15"/>
      <c r="M34" s="96">
        <v>43887</v>
      </c>
      <c r="N34" s="97">
        <v>43903</v>
      </c>
    </row>
    <row r="35" spans="2:14">
      <c r="B35" s="345"/>
      <c r="C35" s="342"/>
      <c r="D35" s="81" t="s">
        <v>593</v>
      </c>
      <c r="E35" s="37" t="s">
        <v>667</v>
      </c>
      <c r="F35" s="15" t="s">
        <v>668</v>
      </c>
      <c r="G35" s="37" t="s">
        <v>664</v>
      </c>
      <c r="H35" s="15">
        <v>32</v>
      </c>
      <c r="I35" s="15">
        <f t="shared" si="1"/>
        <v>32</v>
      </c>
      <c r="J35" s="15"/>
      <c r="K35" s="37" t="s">
        <v>594</v>
      </c>
      <c r="L35" s="15"/>
      <c r="M35" s="96">
        <v>43887</v>
      </c>
      <c r="N35" s="97">
        <v>43903</v>
      </c>
    </row>
    <row r="36" spans="2:14">
      <c r="B36" s="345"/>
      <c r="C36" s="342"/>
      <c r="D36" s="81" t="s">
        <v>593</v>
      </c>
      <c r="E36" s="15" t="s">
        <v>669</v>
      </c>
      <c r="F36" s="15" t="s">
        <v>670</v>
      </c>
      <c r="G36" s="37" t="s">
        <v>597</v>
      </c>
      <c r="H36" s="15">
        <v>4</v>
      </c>
      <c r="I36" s="15">
        <f t="shared" si="1"/>
        <v>4</v>
      </c>
      <c r="J36" s="15"/>
      <c r="K36" s="37" t="s">
        <v>594</v>
      </c>
      <c r="L36" s="15"/>
      <c r="M36" s="96">
        <v>43887</v>
      </c>
      <c r="N36" s="97">
        <v>43903</v>
      </c>
    </row>
    <row r="37" spans="2:14">
      <c r="B37" s="345"/>
      <c r="C37" s="342"/>
      <c r="D37" s="81" t="s">
        <v>593</v>
      </c>
      <c r="E37" s="15" t="s">
        <v>671</v>
      </c>
      <c r="F37" s="15" t="s">
        <v>672</v>
      </c>
      <c r="G37" s="37" t="s">
        <v>673</v>
      </c>
      <c r="H37" s="15">
        <v>1</v>
      </c>
      <c r="I37" s="15">
        <f t="shared" si="1"/>
        <v>1</v>
      </c>
      <c r="J37" s="15"/>
      <c r="K37" s="37" t="s">
        <v>594</v>
      </c>
      <c r="L37" s="15"/>
      <c r="M37" s="96">
        <v>43887</v>
      </c>
      <c r="N37" s="97">
        <v>43903</v>
      </c>
    </row>
    <row r="38" spans="2:14">
      <c r="B38" s="345"/>
      <c r="C38" s="342"/>
      <c r="D38" s="81" t="s">
        <v>593</v>
      </c>
      <c r="E38" s="15" t="s">
        <v>611</v>
      </c>
      <c r="F38" s="15" t="s">
        <v>674</v>
      </c>
      <c r="G38" s="37" t="s">
        <v>600</v>
      </c>
      <c r="H38" s="15">
        <v>1</v>
      </c>
      <c r="I38" s="15">
        <f t="shared" si="1"/>
        <v>1</v>
      </c>
      <c r="J38" s="15"/>
      <c r="K38" s="37" t="s">
        <v>594</v>
      </c>
      <c r="L38" s="15"/>
      <c r="M38" s="96">
        <v>43887</v>
      </c>
      <c r="N38" s="97">
        <v>43903</v>
      </c>
    </row>
    <row r="39" spans="2:14">
      <c r="B39" s="345"/>
      <c r="C39" s="342"/>
      <c r="D39" s="81" t="s">
        <v>593</v>
      </c>
      <c r="E39" s="15" t="s">
        <v>598</v>
      </c>
      <c r="F39" s="15" t="s">
        <v>675</v>
      </c>
      <c r="G39" s="37" t="s">
        <v>600</v>
      </c>
      <c r="H39" s="15">
        <v>2</v>
      </c>
      <c r="I39" s="15">
        <f t="shared" si="1"/>
        <v>2</v>
      </c>
      <c r="J39" s="15"/>
      <c r="K39" s="37" t="s">
        <v>594</v>
      </c>
      <c r="L39" s="15"/>
      <c r="M39" s="96">
        <v>43887</v>
      </c>
      <c r="N39" s="97">
        <v>43915</v>
      </c>
    </row>
    <row r="40" spans="2:14">
      <c r="B40" s="345"/>
      <c r="C40" s="342"/>
      <c r="D40" s="81" t="s">
        <v>593</v>
      </c>
      <c r="E40" s="15" t="s">
        <v>598</v>
      </c>
      <c r="F40" s="15" t="s">
        <v>599</v>
      </c>
      <c r="G40" s="37" t="s">
        <v>600</v>
      </c>
      <c r="H40" s="15">
        <v>2</v>
      </c>
      <c r="I40" s="15">
        <f t="shared" si="1"/>
        <v>2</v>
      </c>
      <c r="J40" s="15"/>
      <c r="K40" s="37" t="s">
        <v>594</v>
      </c>
      <c r="L40" s="15"/>
      <c r="M40" s="96">
        <v>43887</v>
      </c>
      <c r="N40" s="97">
        <v>43915</v>
      </c>
    </row>
    <row r="41" spans="2:14">
      <c r="B41" s="345"/>
      <c r="C41" s="342"/>
      <c r="D41" s="81" t="s">
        <v>593</v>
      </c>
      <c r="E41" s="15" t="s">
        <v>601</v>
      </c>
      <c r="F41" s="15" t="s">
        <v>676</v>
      </c>
      <c r="G41" s="37" t="s">
        <v>600</v>
      </c>
      <c r="H41" s="15">
        <v>2</v>
      </c>
      <c r="I41" s="15">
        <f t="shared" si="1"/>
        <v>2</v>
      </c>
      <c r="J41" s="15"/>
      <c r="K41" s="37" t="s">
        <v>594</v>
      </c>
      <c r="L41" s="15"/>
      <c r="M41" s="96">
        <v>43887</v>
      </c>
      <c r="N41" s="97">
        <v>43915</v>
      </c>
    </row>
    <row r="42" spans="2:14">
      <c r="B42" s="345"/>
      <c r="C42" s="342"/>
      <c r="D42" s="39"/>
      <c r="E42" s="74"/>
      <c r="F42" s="71"/>
      <c r="G42" s="74"/>
      <c r="H42" s="74"/>
      <c r="I42" s="15"/>
      <c r="J42" s="15"/>
      <c r="K42" s="37"/>
      <c r="L42" s="37"/>
      <c r="M42" s="35"/>
      <c r="N42" s="99"/>
    </row>
    <row r="43" spans="2:14">
      <c r="B43" s="345"/>
      <c r="C43" s="89"/>
      <c r="D43" s="39"/>
      <c r="E43" s="74"/>
      <c r="F43" s="71"/>
      <c r="G43" s="74"/>
      <c r="H43" s="74"/>
      <c r="I43" s="15"/>
      <c r="J43" s="15"/>
      <c r="K43" s="37"/>
      <c r="L43" s="37"/>
      <c r="M43" s="35"/>
      <c r="N43" s="99"/>
    </row>
    <row r="44" spans="2:14">
      <c r="B44" s="345"/>
      <c r="C44" s="342" t="s">
        <v>622</v>
      </c>
      <c r="D44" s="81" t="s">
        <v>623</v>
      </c>
      <c r="E44" s="15" t="s">
        <v>45</v>
      </c>
      <c r="F44" s="15" t="s">
        <v>677</v>
      </c>
      <c r="G44" s="37"/>
      <c r="H44" s="15">
        <v>2</v>
      </c>
      <c r="I44" s="15">
        <f t="shared" si="0"/>
        <v>2</v>
      </c>
      <c r="J44" s="15"/>
      <c r="K44" s="15" t="s">
        <v>594</v>
      </c>
      <c r="L44" s="45"/>
      <c r="M44" s="96">
        <v>43889</v>
      </c>
      <c r="N44" s="97">
        <v>43903</v>
      </c>
    </row>
    <row r="45" spans="2:14">
      <c r="B45" s="345"/>
      <c r="C45" s="342"/>
      <c r="D45" s="81" t="s">
        <v>623</v>
      </c>
      <c r="E45" s="15" t="s">
        <v>46</v>
      </c>
      <c r="F45" s="15" t="s">
        <v>678</v>
      </c>
      <c r="G45" s="45"/>
      <c r="H45" s="85">
        <v>2</v>
      </c>
      <c r="I45" s="15">
        <f>H45</f>
        <v>2</v>
      </c>
      <c r="J45" s="15"/>
      <c r="K45" s="85" t="s">
        <v>594</v>
      </c>
      <c r="L45" s="45"/>
      <c r="M45" s="96">
        <v>43889</v>
      </c>
      <c r="N45" s="97">
        <v>43903</v>
      </c>
    </row>
    <row r="46" spans="2:14">
      <c r="B46" s="345"/>
      <c r="C46" s="342"/>
      <c r="D46" s="81"/>
      <c r="E46" s="15"/>
      <c r="F46" s="15"/>
      <c r="G46" s="37"/>
      <c r="H46" s="15"/>
      <c r="I46" s="15"/>
      <c r="J46" s="15"/>
      <c r="K46" s="15"/>
      <c r="L46" s="45"/>
      <c r="M46" s="96"/>
      <c r="N46" s="98"/>
    </row>
    <row r="47" spans="2:14">
      <c r="B47" s="345"/>
      <c r="C47" s="342"/>
      <c r="D47" s="81" t="s">
        <v>593</v>
      </c>
      <c r="E47" s="15" t="s">
        <v>679</v>
      </c>
      <c r="F47" s="15" t="s">
        <v>680</v>
      </c>
      <c r="G47" s="37" t="s">
        <v>681</v>
      </c>
      <c r="H47" s="15">
        <v>2</v>
      </c>
      <c r="I47" s="15">
        <f>H47</f>
        <v>2</v>
      </c>
      <c r="J47" s="15"/>
      <c r="K47" s="15" t="s">
        <v>594</v>
      </c>
      <c r="L47" s="45"/>
      <c r="M47" s="96">
        <v>43887</v>
      </c>
      <c r="N47" s="97">
        <v>43903</v>
      </c>
    </row>
    <row r="48" spans="2:14">
      <c r="B48" s="345"/>
      <c r="C48" s="342"/>
      <c r="D48" s="39" t="s">
        <v>593</v>
      </c>
      <c r="E48" s="48" t="s">
        <v>682</v>
      </c>
      <c r="F48" s="49" t="s">
        <v>683</v>
      </c>
      <c r="G48" s="37" t="s">
        <v>684</v>
      </c>
      <c r="H48" s="50">
        <v>2</v>
      </c>
      <c r="I48" s="88">
        <f>H48</f>
        <v>2</v>
      </c>
      <c r="J48" s="88"/>
      <c r="K48" s="88" t="s">
        <v>594</v>
      </c>
      <c r="L48" s="45"/>
      <c r="M48" s="96">
        <v>43887</v>
      </c>
      <c r="N48" s="97">
        <v>43903</v>
      </c>
    </row>
    <row r="49" spans="2:14">
      <c r="B49" s="345"/>
      <c r="C49" s="342"/>
      <c r="D49" s="39" t="s">
        <v>593</v>
      </c>
      <c r="E49" s="48" t="s">
        <v>685</v>
      </c>
      <c r="F49" s="49" t="s">
        <v>686</v>
      </c>
      <c r="G49" s="37" t="s">
        <v>687</v>
      </c>
      <c r="H49" s="50">
        <v>2</v>
      </c>
      <c r="I49" s="88">
        <f>H49</f>
        <v>2</v>
      </c>
      <c r="J49" s="88"/>
      <c r="K49" s="88" t="s">
        <v>594</v>
      </c>
      <c r="L49" s="45"/>
      <c r="M49" s="96">
        <v>43887</v>
      </c>
      <c r="N49" s="97">
        <v>43921</v>
      </c>
    </row>
    <row r="50" spans="2:14">
      <c r="B50" s="345"/>
      <c r="C50" s="342"/>
      <c r="D50" s="39" t="s">
        <v>593</v>
      </c>
      <c r="E50" s="48" t="s">
        <v>688</v>
      </c>
      <c r="F50" s="49" t="s">
        <v>689</v>
      </c>
      <c r="G50" s="37" t="s">
        <v>690</v>
      </c>
      <c r="H50" s="50">
        <v>2</v>
      </c>
      <c r="I50" s="88">
        <f>H50</f>
        <v>2</v>
      </c>
      <c r="J50" s="88"/>
      <c r="K50" s="88" t="s">
        <v>594</v>
      </c>
      <c r="L50" s="45"/>
      <c r="M50" s="96">
        <v>43887</v>
      </c>
      <c r="N50" s="97">
        <v>43903</v>
      </c>
    </row>
    <row r="51" spans="2:14">
      <c r="B51" s="345"/>
      <c r="C51" s="342"/>
      <c r="D51" s="81"/>
      <c r="E51" s="15"/>
      <c r="F51" s="15"/>
      <c r="G51" s="45"/>
      <c r="H51" s="85"/>
      <c r="I51" s="15"/>
      <c r="J51" s="15"/>
      <c r="K51" s="85"/>
      <c r="L51" s="85"/>
      <c r="M51" s="96"/>
      <c r="N51" s="98"/>
    </row>
    <row r="52" spans="2:14">
      <c r="B52" s="345"/>
      <c r="C52" s="89"/>
      <c r="D52" s="81"/>
      <c r="E52" s="15"/>
      <c r="F52" s="15"/>
      <c r="G52" s="45"/>
      <c r="H52" s="85"/>
      <c r="I52" s="15"/>
      <c r="J52" s="15"/>
      <c r="K52" s="85"/>
      <c r="L52" s="85"/>
      <c r="M52" s="96"/>
      <c r="N52" s="98"/>
    </row>
    <row r="53" spans="2:14">
      <c r="B53" s="345"/>
      <c r="C53" s="342" t="s">
        <v>47</v>
      </c>
      <c r="D53" s="74" t="s">
        <v>623</v>
      </c>
      <c r="E53" s="74" t="s">
        <v>48</v>
      </c>
      <c r="F53" s="74" t="s">
        <v>691</v>
      </c>
      <c r="G53" s="74"/>
      <c r="H53" s="74">
        <v>2</v>
      </c>
      <c r="I53" s="15">
        <f t="shared" si="0"/>
        <v>2</v>
      </c>
      <c r="J53" s="15"/>
      <c r="K53" s="74" t="s">
        <v>594</v>
      </c>
      <c r="L53" s="74"/>
      <c r="M53" s="96">
        <v>43889</v>
      </c>
      <c r="N53" s="97">
        <v>43903</v>
      </c>
    </row>
    <row r="54" spans="2:14">
      <c r="B54" s="345"/>
      <c r="C54" s="342"/>
      <c r="D54" s="39" t="s">
        <v>623</v>
      </c>
      <c r="E54" s="37" t="s">
        <v>49</v>
      </c>
      <c r="F54" s="74" t="s">
        <v>692</v>
      </c>
      <c r="G54" s="37"/>
      <c r="H54" s="37">
        <v>2</v>
      </c>
      <c r="I54" s="15">
        <f t="shared" si="0"/>
        <v>2</v>
      </c>
      <c r="J54" s="15"/>
      <c r="K54" s="37" t="s">
        <v>594</v>
      </c>
      <c r="L54" s="37" t="s">
        <v>619</v>
      </c>
      <c r="M54" s="96">
        <v>43889</v>
      </c>
      <c r="N54" s="97">
        <v>43902</v>
      </c>
    </row>
    <row r="55" spans="2:14">
      <c r="B55" s="345"/>
      <c r="C55" s="342"/>
      <c r="D55" s="39" t="s">
        <v>623</v>
      </c>
      <c r="E55" s="37" t="s">
        <v>50</v>
      </c>
      <c r="F55" s="74" t="s">
        <v>693</v>
      </c>
      <c r="G55" s="37"/>
      <c r="H55" s="37">
        <v>24</v>
      </c>
      <c r="I55" s="15">
        <f t="shared" si="0"/>
        <v>24</v>
      </c>
      <c r="J55" s="15"/>
      <c r="K55" s="37" t="s">
        <v>594</v>
      </c>
      <c r="L55" s="37" t="s">
        <v>619</v>
      </c>
      <c r="M55" s="96">
        <v>43889</v>
      </c>
      <c r="N55" s="97">
        <v>43902</v>
      </c>
    </row>
    <row r="56" spans="2:14">
      <c r="B56" s="345"/>
      <c r="C56" s="342"/>
      <c r="D56" s="39" t="s">
        <v>623</v>
      </c>
      <c r="E56" s="39" t="s">
        <v>694</v>
      </c>
      <c r="F56" s="42" t="s">
        <v>695</v>
      </c>
      <c r="G56" s="37"/>
      <c r="H56" s="37">
        <v>2</v>
      </c>
      <c r="I56" s="15">
        <f t="shared" si="0"/>
        <v>2</v>
      </c>
      <c r="J56" s="15"/>
      <c r="K56" s="37" t="s">
        <v>594</v>
      </c>
      <c r="L56" s="37"/>
      <c r="M56" s="96">
        <v>43889</v>
      </c>
      <c r="N56" s="97">
        <v>43903</v>
      </c>
    </row>
    <row r="57" spans="2:14">
      <c r="B57" s="345"/>
      <c r="C57" s="342"/>
      <c r="D57" s="39" t="s">
        <v>623</v>
      </c>
      <c r="E57" s="37" t="s">
        <v>696</v>
      </c>
      <c r="F57" s="42" t="s">
        <v>697</v>
      </c>
      <c r="G57" s="37"/>
      <c r="H57" s="37">
        <v>2</v>
      </c>
      <c r="I57" s="15">
        <f t="shared" si="0"/>
        <v>2</v>
      </c>
      <c r="J57" s="15"/>
      <c r="K57" s="37" t="s">
        <v>594</v>
      </c>
      <c r="L57" s="37"/>
      <c r="M57" s="96">
        <v>43889</v>
      </c>
      <c r="N57" s="97">
        <v>43903</v>
      </c>
    </row>
    <row r="58" spans="2:14">
      <c r="B58" s="345"/>
      <c r="C58" s="342"/>
      <c r="D58" s="39" t="s">
        <v>623</v>
      </c>
      <c r="E58" s="37" t="s">
        <v>698</v>
      </c>
      <c r="F58" s="42" t="s">
        <v>699</v>
      </c>
      <c r="G58" s="37"/>
      <c r="H58" s="37">
        <v>2</v>
      </c>
      <c r="I58" s="15">
        <f t="shared" si="0"/>
        <v>2</v>
      </c>
      <c r="J58" s="15"/>
      <c r="K58" s="37" t="s">
        <v>594</v>
      </c>
      <c r="L58" s="37" t="s">
        <v>619</v>
      </c>
      <c r="M58" s="96">
        <v>43889</v>
      </c>
      <c r="N58" s="97">
        <v>43902</v>
      </c>
    </row>
    <row r="59" spans="2:14">
      <c r="B59" s="345"/>
      <c r="C59" s="342"/>
      <c r="D59" s="39" t="s">
        <v>623</v>
      </c>
      <c r="E59" s="37" t="s">
        <v>51</v>
      </c>
      <c r="F59" s="42" t="s">
        <v>700</v>
      </c>
      <c r="G59" s="37"/>
      <c r="H59" s="37">
        <v>2</v>
      </c>
      <c r="I59" s="15">
        <f t="shared" si="0"/>
        <v>2</v>
      </c>
      <c r="J59" s="15"/>
      <c r="K59" s="37" t="s">
        <v>594</v>
      </c>
      <c r="L59" s="37" t="s">
        <v>619</v>
      </c>
      <c r="M59" s="96">
        <v>43889</v>
      </c>
      <c r="N59" s="97">
        <v>43902</v>
      </c>
    </row>
    <row r="60" spans="2:14">
      <c r="B60" s="345"/>
      <c r="C60" s="342"/>
      <c r="D60" s="39" t="s">
        <v>623</v>
      </c>
      <c r="E60" s="37" t="s">
        <v>701</v>
      </c>
      <c r="F60" s="42" t="s">
        <v>702</v>
      </c>
      <c r="G60" s="37"/>
      <c r="H60" s="37">
        <v>2</v>
      </c>
      <c r="I60" s="15">
        <f t="shared" si="0"/>
        <v>2</v>
      </c>
      <c r="J60" s="15"/>
      <c r="K60" s="37" t="s">
        <v>594</v>
      </c>
      <c r="L60" s="37" t="s">
        <v>619</v>
      </c>
      <c r="M60" s="96">
        <v>43889</v>
      </c>
      <c r="N60" s="97">
        <v>43902</v>
      </c>
    </row>
    <row r="61" spans="2:14">
      <c r="B61" s="345"/>
      <c r="C61" s="342"/>
      <c r="D61" s="39" t="s">
        <v>623</v>
      </c>
      <c r="E61" s="37" t="s">
        <v>703</v>
      </c>
      <c r="F61" s="42" t="s">
        <v>704</v>
      </c>
      <c r="G61" s="37"/>
      <c r="H61" s="37">
        <v>2</v>
      </c>
      <c r="I61" s="15">
        <f t="shared" si="0"/>
        <v>2</v>
      </c>
      <c r="J61" s="15"/>
      <c r="K61" s="37" t="s">
        <v>594</v>
      </c>
      <c r="L61" s="37" t="s">
        <v>619</v>
      </c>
      <c r="M61" s="96">
        <v>43889</v>
      </c>
      <c r="N61" s="97">
        <v>43902</v>
      </c>
    </row>
    <row r="62" spans="2:14">
      <c r="B62" s="345"/>
      <c r="C62" s="342"/>
      <c r="D62" s="39" t="s">
        <v>623</v>
      </c>
      <c r="E62" s="37" t="s">
        <v>698</v>
      </c>
      <c r="F62" s="42" t="s">
        <v>705</v>
      </c>
      <c r="G62" s="37"/>
      <c r="H62" s="37">
        <v>2</v>
      </c>
      <c r="I62" s="15">
        <f t="shared" si="0"/>
        <v>2</v>
      </c>
      <c r="J62" s="15"/>
      <c r="K62" s="37" t="s">
        <v>594</v>
      </c>
      <c r="L62" s="37" t="s">
        <v>619</v>
      </c>
      <c r="M62" s="96">
        <v>43889</v>
      </c>
      <c r="N62" s="97">
        <v>43902</v>
      </c>
    </row>
    <row r="63" spans="2:14">
      <c r="B63" s="345"/>
      <c r="C63" s="342"/>
      <c r="D63" s="39" t="s">
        <v>623</v>
      </c>
      <c r="E63" s="37" t="s">
        <v>706</v>
      </c>
      <c r="F63" s="42" t="s">
        <v>52</v>
      </c>
      <c r="G63" s="37"/>
      <c r="H63" s="37">
        <v>4</v>
      </c>
      <c r="I63" s="15">
        <f t="shared" si="0"/>
        <v>4</v>
      </c>
      <c r="J63" s="15"/>
      <c r="K63" s="37" t="s">
        <v>594</v>
      </c>
      <c r="L63" s="37"/>
      <c r="M63" s="96">
        <v>43889</v>
      </c>
      <c r="N63" s="97">
        <v>43903</v>
      </c>
    </row>
    <row r="64" spans="2:14">
      <c r="B64" s="345"/>
      <c r="C64" s="342"/>
      <c r="D64" s="39" t="s">
        <v>623</v>
      </c>
      <c r="E64" s="37" t="s">
        <v>53</v>
      </c>
      <c r="F64" s="42" t="s">
        <v>707</v>
      </c>
      <c r="G64" s="37"/>
      <c r="H64" s="37">
        <v>4</v>
      </c>
      <c r="I64" s="15">
        <f t="shared" si="0"/>
        <v>4</v>
      </c>
      <c r="J64" s="15"/>
      <c r="K64" s="37" t="s">
        <v>594</v>
      </c>
      <c r="L64" s="37" t="s">
        <v>619</v>
      </c>
      <c r="M64" s="96">
        <v>43889</v>
      </c>
      <c r="N64" s="97">
        <v>43902</v>
      </c>
    </row>
    <row r="65" spans="2:14">
      <c r="B65" s="345"/>
      <c r="C65" s="342"/>
      <c r="D65" s="39" t="s">
        <v>623</v>
      </c>
      <c r="E65" s="37" t="s">
        <v>54</v>
      </c>
      <c r="F65" s="42" t="s">
        <v>708</v>
      </c>
      <c r="G65" s="37"/>
      <c r="H65" s="37">
        <v>2</v>
      </c>
      <c r="I65" s="15">
        <f t="shared" si="0"/>
        <v>2</v>
      </c>
      <c r="J65" s="15"/>
      <c r="K65" s="37" t="s">
        <v>594</v>
      </c>
      <c r="L65" s="37"/>
      <c r="M65" s="96">
        <v>43889</v>
      </c>
      <c r="N65" s="97">
        <v>43902</v>
      </c>
    </row>
    <row r="66" spans="2:14">
      <c r="B66" s="345"/>
      <c r="C66" s="342"/>
      <c r="D66" s="39" t="s">
        <v>623</v>
      </c>
      <c r="E66" s="37" t="s">
        <v>55</v>
      </c>
      <c r="F66" s="42" t="s">
        <v>709</v>
      </c>
      <c r="G66" s="37"/>
      <c r="H66" s="37">
        <v>8</v>
      </c>
      <c r="I66" s="15">
        <f t="shared" si="0"/>
        <v>8</v>
      </c>
      <c r="J66" s="15"/>
      <c r="K66" s="37" t="s">
        <v>594</v>
      </c>
      <c r="L66" s="37" t="s">
        <v>619</v>
      </c>
      <c r="M66" s="96">
        <v>43889</v>
      </c>
      <c r="N66" s="97">
        <v>43902</v>
      </c>
    </row>
    <row r="67" spans="2:14">
      <c r="B67" s="345"/>
      <c r="C67" s="342"/>
      <c r="D67" s="39" t="s">
        <v>623</v>
      </c>
      <c r="E67" s="37" t="s">
        <v>56</v>
      </c>
      <c r="F67" s="42" t="s">
        <v>710</v>
      </c>
      <c r="G67" s="37"/>
      <c r="H67" s="37">
        <v>8</v>
      </c>
      <c r="I67" s="15">
        <f t="shared" si="0"/>
        <v>8</v>
      </c>
      <c r="J67" s="15"/>
      <c r="K67" s="37" t="s">
        <v>594</v>
      </c>
      <c r="L67" s="37" t="s">
        <v>619</v>
      </c>
      <c r="M67" s="96">
        <v>43889</v>
      </c>
      <c r="N67" s="97">
        <v>43902</v>
      </c>
    </row>
    <row r="68" spans="2:14">
      <c r="B68" s="345"/>
      <c r="C68" s="342"/>
      <c r="D68" s="46" t="s">
        <v>623</v>
      </c>
      <c r="E68" s="74" t="s">
        <v>57</v>
      </c>
      <c r="F68" s="42" t="s">
        <v>711</v>
      </c>
      <c r="G68" s="45"/>
      <c r="H68" s="45">
        <v>8</v>
      </c>
      <c r="I68" s="15">
        <f t="shared" si="0"/>
        <v>8</v>
      </c>
      <c r="J68" s="15"/>
      <c r="K68" s="45" t="s">
        <v>594</v>
      </c>
      <c r="L68" s="45" t="s">
        <v>712</v>
      </c>
      <c r="M68" s="96">
        <v>43889</v>
      </c>
      <c r="N68" s="97">
        <v>43902</v>
      </c>
    </row>
    <row r="69" spans="2:14">
      <c r="B69" s="345"/>
      <c r="C69" s="342"/>
      <c r="D69" s="39"/>
      <c r="E69" s="37"/>
      <c r="F69" s="42"/>
      <c r="G69" s="37"/>
      <c r="H69" s="37"/>
      <c r="I69" s="15"/>
      <c r="J69" s="15"/>
      <c r="K69" s="37"/>
      <c r="L69" s="37"/>
      <c r="M69" s="35"/>
      <c r="N69" s="99"/>
    </row>
    <row r="70" spans="2:14">
      <c r="B70" s="345"/>
      <c r="C70" s="342"/>
      <c r="D70" s="81" t="s">
        <v>593</v>
      </c>
      <c r="E70" s="15" t="s">
        <v>713</v>
      </c>
      <c r="F70" s="15" t="s">
        <v>714</v>
      </c>
      <c r="G70" s="37" t="s">
        <v>600</v>
      </c>
      <c r="H70" s="15">
        <v>12</v>
      </c>
      <c r="I70" s="15">
        <f t="shared" ref="I70:I82" si="2">H70</f>
        <v>12</v>
      </c>
      <c r="J70" s="15"/>
      <c r="K70" s="15" t="s">
        <v>594</v>
      </c>
      <c r="L70" s="37"/>
      <c r="M70" s="96">
        <v>43887</v>
      </c>
      <c r="N70" s="97">
        <v>43903</v>
      </c>
    </row>
    <row r="71" spans="2:14">
      <c r="B71" s="345"/>
      <c r="C71" s="342"/>
      <c r="D71" s="81" t="s">
        <v>593</v>
      </c>
      <c r="E71" s="15" t="s">
        <v>715</v>
      </c>
      <c r="F71" s="15" t="s">
        <v>716</v>
      </c>
      <c r="G71" s="37" t="s">
        <v>600</v>
      </c>
      <c r="H71" s="15">
        <v>2</v>
      </c>
      <c r="I71" s="15">
        <f t="shared" si="2"/>
        <v>2</v>
      </c>
      <c r="J71" s="15"/>
      <c r="K71" s="15" t="s">
        <v>594</v>
      </c>
      <c r="L71" s="37"/>
      <c r="M71" s="96">
        <v>43887</v>
      </c>
      <c r="N71" s="97">
        <v>43903</v>
      </c>
    </row>
    <row r="72" spans="2:14">
      <c r="B72" s="345"/>
      <c r="C72" s="342"/>
      <c r="D72" s="81" t="s">
        <v>593</v>
      </c>
      <c r="E72" s="15" t="s">
        <v>717</v>
      </c>
      <c r="F72" s="15" t="s">
        <v>718</v>
      </c>
      <c r="G72" s="37" t="s">
        <v>719</v>
      </c>
      <c r="H72" s="15">
        <v>2</v>
      </c>
      <c r="I72" s="15">
        <f t="shared" si="2"/>
        <v>2</v>
      </c>
      <c r="J72" s="15"/>
      <c r="K72" s="15" t="s">
        <v>594</v>
      </c>
      <c r="L72" s="37"/>
      <c r="M72" s="96">
        <v>43887</v>
      </c>
      <c r="N72" s="97">
        <v>43906</v>
      </c>
    </row>
    <row r="73" spans="2:14">
      <c r="B73" s="345"/>
      <c r="C73" s="342"/>
      <c r="D73" s="81" t="s">
        <v>593</v>
      </c>
      <c r="E73" s="15" t="s">
        <v>720</v>
      </c>
      <c r="F73" s="15" t="s">
        <v>721</v>
      </c>
      <c r="G73" s="37" t="s">
        <v>719</v>
      </c>
      <c r="H73" s="15">
        <v>2</v>
      </c>
      <c r="I73" s="15">
        <f t="shared" si="2"/>
        <v>2</v>
      </c>
      <c r="J73" s="15"/>
      <c r="K73" s="15" t="s">
        <v>594</v>
      </c>
      <c r="L73" s="37"/>
      <c r="M73" s="96">
        <v>43887</v>
      </c>
      <c r="N73" s="97">
        <v>43906</v>
      </c>
    </row>
    <row r="74" spans="2:14">
      <c r="B74" s="345"/>
      <c r="C74" s="342"/>
      <c r="D74" s="81" t="s">
        <v>593</v>
      </c>
      <c r="E74" s="15" t="s">
        <v>722</v>
      </c>
      <c r="F74" s="15" t="s">
        <v>723</v>
      </c>
      <c r="G74" s="37" t="s">
        <v>719</v>
      </c>
      <c r="H74" s="15">
        <v>1</v>
      </c>
      <c r="I74" s="15">
        <f t="shared" si="2"/>
        <v>1</v>
      </c>
      <c r="J74" s="15"/>
      <c r="K74" s="15" t="s">
        <v>594</v>
      </c>
      <c r="L74" s="37"/>
      <c r="M74" s="96">
        <v>43887</v>
      </c>
      <c r="N74" s="97">
        <v>43906</v>
      </c>
    </row>
    <row r="75" spans="2:14">
      <c r="B75" s="345"/>
      <c r="C75" s="342"/>
      <c r="D75" s="81" t="s">
        <v>593</v>
      </c>
      <c r="E75" s="15" t="s">
        <v>724</v>
      </c>
      <c r="F75" s="15" t="s">
        <v>725</v>
      </c>
      <c r="G75" s="37" t="s">
        <v>719</v>
      </c>
      <c r="H75" s="15">
        <v>1</v>
      </c>
      <c r="I75" s="15">
        <f t="shared" si="2"/>
        <v>1</v>
      </c>
      <c r="J75" s="15"/>
      <c r="K75" s="15" t="s">
        <v>594</v>
      </c>
      <c r="L75" s="37"/>
      <c r="M75" s="96">
        <v>43887</v>
      </c>
      <c r="N75" s="97">
        <v>43906</v>
      </c>
    </row>
    <row r="76" spans="2:14">
      <c r="B76" s="345"/>
      <c r="C76" s="342"/>
      <c r="D76" s="81" t="s">
        <v>593</v>
      </c>
      <c r="E76" s="15" t="s">
        <v>726</v>
      </c>
      <c r="F76" s="15" t="s">
        <v>727</v>
      </c>
      <c r="G76" s="37" t="s">
        <v>719</v>
      </c>
      <c r="H76" s="15">
        <v>4</v>
      </c>
      <c r="I76" s="15">
        <f t="shared" si="2"/>
        <v>4</v>
      </c>
      <c r="J76" s="15"/>
      <c r="K76" s="15" t="s">
        <v>594</v>
      </c>
      <c r="L76" s="37"/>
      <c r="M76" s="96">
        <v>43887</v>
      </c>
      <c r="N76" s="97">
        <v>43906</v>
      </c>
    </row>
    <row r="77" spans="2:14">
      <c r="B77" s="345"/>
      <c r="C77" s="342"/>
      <c r="D77" s="81" t="s">
        <v>593</v>
      </c>
      <c r="E77" s="15" t="s">
        <v>728</v>
      </c>
      <c r="F77" s="15" t="s">
        <v>729</v>
      </c>
      <c r="G77" s="37" t="s">
        <v>719</v>
      </c>
      <c r="H77" s="15">
        <v>2</v>
      </c>
      <c r="I77" s="15">
        <f t="shared" si="2"/>
        <v>2</v>
      </c>
      <c r="J77" s="15"/>
      <c r="K77" s="15" t="s">
        <v>594</v>
      </c>
      <c r="L77" s="37"/>
      <c r="M77" s="96">
        <v>43887</v>
      </c>
      <c r="N77" s="97">
        <v>43906</v>
      </c>
    </row>
    <row r="78" spans="2:14">
      <c r="B78" s="345"/>
      <c r="C78" s="342"/>
      <c r="D78" s="81" t="s">
        <v>593</v>
      </c>
      <c r="E78" s="15" t="s">
        <v>730</v>
      </c>
      <c r="F78" s="15" t="s">
        <v>731</v>
      </c>
      <c r="G78" s="37" t="s">
        <v>719</v>
      </c>
      <c r="H78" s="15">
        <v>2</v>
      </c>
      <c r="I78" s="15">
        <f t="shared" si="2"/>
        <v>2</v>
      </c>
      <c r="J78" s="15"/>
      <c r="K78" s="15" t="s">
        <v>594</v>
      </c>
      <c r="L78" s="37"/>
      <c r="M78" s="96">
        <v>43887</v>
      </c>
      <c r="N78" s="97">
        <v>43906</v>
      </c>
    </row>
    <row r="79" spans="2:14">
      <c r="B79" s="345"/>
      <c r="C79" s="342"/>
      <c r="D79" s="81" t="s">
        <v>593</v>
      </c>
      <c r="E79" s="15" t="s">
        <v>732</v>
      </c>
      <c r="F79" s="15" t="s">
        <v>733</v>
      </c>
      <c r="G79" s="37" t="s">
        <v>734</v>
      </c>
      <c r="H79" s="15">
        <v>2</v>
      </c>
      <c r="I79" s="15">
        <f t="shared" si="2"/>
        <v>2</v>
      </c>
      <c r="J79" s="15"/>
      <c r="K79" s="15" t="s">
        <v>594</v>
      </c>
      <c r="L79" s="37"/>
      <c r="M79" s="96">
        <v>43887</v>
      </c>
      <c r="N79" s="97">
        <v>43903</v>
      </c>
    </row>
    <row r="80" spans="2:14">
      <c r="B80" s="345"/>
      <c r="C80" s="342"/>
      <c r="D80" s="81" t="s">
        <v>593</v>
      </c>
      <c r="E80" s="15" t="s">
        <v>728</v>
      </c>
      <c r="F80" s="15" t="s">
        <v>735</v>
      </c>
      <c r="G80" s="37" t="s">
        <v>736</v>
      </c>
      <c r="H80" s="15">
        <v>4</v>
      </c>
      <c r="I80" s="15">
        <f t="shared" si="2"/>
        <v>4</v>
      </c>
      <c r="J80" s="15"/>
      <c r="K80" s="15" t="s">
        <v>594</v>
      </c>
      <c r="L80" s="37"/>
      <c r="M80" s="96">
        <v>43887</v>
      </c>
      <c r="N80" s="97">
        <v>43903</v>
      </c>
    </row>
    <row r="81" spans="2:14" ht="16.5" customHeight="1">
      <c r="B81" s="345"/>
      <c r="C81" s="342"/>
      <c r="D81" s="81" t="s">
        <v>593</v>
      </c>
      <c r="E81" s="15" t="s">
        <v>728</v>
      </c>
      <c r="F81" s="15" t="s">
        <v>737</v>
      </c>
      <c r="G81" s="37" t="s">
        <v>736</v>
      </c>
      <c r="H81" s="15">
        <v>4</v>
      </c>
      <c r="I81" s="15">
        <f t="shared" si="2"/>
        <v>4</v>
      </c>
      <c r="J81" s="15"/>
      <c r="K81" s="15" t="s">
        <v>594</v>
      </c>
      <c r="L81" s="37"/>
      <c r="M81" s="96">
        <v>43887</v>
      </c>
      <c r="N81" s="97">
        <v>43903</v>
      </c>
    </row>
    <row r="82" spans="2:14">
      <c r="B82" s="345"/>
      <c r="C82" s="342"/>
      <c r="D82" s="81" t="s">
        <v>593</v>
      </c>
      <c r="E82" s="15" t="s">
        <v>738</v>
      </c>
      <c r="F82" s="15" t="s">
        <v>739</v>
      </c>
      <c r="G82" s="37" t="s">
        <v>740</v>
      </c>
      <c r="H82" s="15">
        <v>1</v>
      </c>
      <c r="I82" s="15">
        <f t="shared" si="2"/>
        <v>1</v>
      </c>
      <c r="J82" s="15"/>
      <c r="K82" s="15" t="s">
        <v>594</v>
      </c>
      <c r="L82" s="37"/>
      <c r="M82" s="96">
        <v>43887</v>
      </c>
      <c r="N82" s="97">
        <v>43903</v>
      </c>
    </row>
    <row r="83" spans="2:14">
      <c r="B83" s="345"/>
      <c r="C83" s="342"/>
      <c r="D83" s="46"/>
      <c r="E83" s="74"/>
      <c r="F83" s="42"/>
      <c r="G83" s="45"/>
      <c r="H83" s="45"/>
      <c r="I83" s="15"/>
      <c r="J83" s="15"/>
      <c r="K83" s="45"/>
      <c r="L83" s="45"/>
      <c r="M83" s="35"/>
      <c r="N83" s="99"/>
    </row>
    <row r="84" spans="2:14" ht="16.5" customHeight="1">
      <c r="B84" s="345"/>
      <c r="C84" s="342" t="s">
        <v>741</v>
      </c>
      <c r="D84" s="81"/>
      <c r="E84" s="15"/>
      <c r="F84" s="15"/>
      <c r="G84" s="37"/>
      <c r="H84" s="15"/>
      <c r="I84" s="15"/>
      <c r="J84" s="15"/>
      <c r="K84" s="15"/>
      <c r="L84" s="45"/>
      <c r="M84" s="35"/>
      <c r="N84" s="99"/>
    </row>
    <row r="85" spans="2:14">
      <c r="B85" s="345"/>
      <c r="C85" s="342"/>
      <c r="D85" s="81" t="s">
        <v>593</v>
      </c>
      <c r="E85" s="15" t="s">
        <v>742</v>
      </c>
      <c r="F85" s="15" t="s">
        <v>743</v>
      </c>
      <c r="G85" s="37" t="s">
        <v>744</v>
      </c>
      <c r="H85" s="15">
        <v>1</v>
      </c>
      <c r="I85" s="15">
        <f t="shared" ref="I85:I91" si="3">H85</f>
        <v>1</v>
      </c>
      <c r="J85" s="15"/>
      <c r="K85" s="15" t="s">
        <v>594</v>
      </c>
      <c r="L85" s="45"/>
      <c r="M85" s="96">
        <v>43887</v>
      </c>
      <c r="N85" s="97">
        <v>43903</v>
      </c>
    </row>
    <row r="86" spans="2:14">
      <c r="B86" s="345"/>
      <c r="C86" s="342"/>
      <c r="D86" s="81" t="s">
        <v>593</v>
      </c>
      <c r="E86" s="15" t="s">
        <v>745</v>
      </c>
      <c r="F86" s="15" t="s">
        <v>746</v>
      </c>
      <c r="G86" s="37" t="s">
        <v>747</v>
      </c>
      <c r="H86" s="15">
        <v>1</v>
      </c>
      <c r="I86" s="15">
        <f t="shared" si="3"/>
        <v>1</v>
      </c>
      <c r="J86" s="15"/>
      <c r="K86" s="15" t="s">
        <v>594</v>
      </c>
      <c r="L86" s="45"/>
      <c r="M86" s="96">
        <v>43887</v>
      </c>
      <c r="N86" s="97">
        <v>43903</v>
      </c>
    </row>
    <row r="87" spans="2:14">
      <c r="B87" s="345"/>
      <c r="C87" s="342"/>
      <c r="D87" s="81" t="s">
        <v>593</v>
      </c>
      <c r="E87" s="15" t="s">
        <v>748</v>
      </c>
      <c r="F87" s="15" t="s">
        <v>749</v>
      </c>
      <c r="G87" s="37" t="s">
        <v>750</v>
      </c>
      <c r="H87" s="15">
        <v>1</v>
      </c>
      <c r="I87" s="15">
        <f t="shared" si="3"/>
        <v>1</v>
      </c>
      <c r="J87" s="15"/>
      <c r="K87" s="15" t="s">
        <v>594</v>
      </c>
      <c r="L87" s="45"/>
      <c r="M87" s="96">
        <v>43887</v>
      </c>
      <c r="N87" s="97">
        <v>43903</v>
      </c>
    </row>
    <row r="88" spans="2:14">
      <c r="B88" s="345"/>
      <c r="C88" s="342"/>
      <c r="D88" s="81" t="s">
        <v>593</v>
      </c>
      <c r="E88" s="15" t="s">
        <v>611</v>
      </c>
      <c r="F88" s="15" t="s">
        <v>612</v>
      </c>
      <c r="G88" s="37" t="s">
        <v>600</v>
      </c>
      <c r="H88" s="15">
        <v>1</v>
      </c>
      <c r="I88" s="15">
        <f t="shared" si="3"/>
        <v>1</v>
      </c>
      <c r="J88" s="15"/>
      <c r="K88" s="15" t="s">
        <v>594</v>
      </c>
      <c r="L88" s="45"/>
      <c r="M88" s="96">
        <v>43887</v>
      </c>
      <c r="N88" s="97">
        <v>43903</v>
      </c>
    </row>
    <row r="89" spans="2:14">
      <c r="B89" s="345"/>
      <c r="C89" s="342"/>
      <c r="D89" s="81" t="s">
        <v>593</v>
      </c>
      <c r="E89" s="15" t="s">
        <v>751</v>
      </c>
      <c r="F89" s="15" t="s">
        <v>752</v>
      </c>
      <c r="G89" s="37" t="s">
        <v>673</v>
      </c>
      <c r="H89" s="15">
        <v>1</v>
      </c>
      <c r="I89" s="15">
        <f t="shared" si="3"/>
        <v>1</v>
      </c>
      <c r="J89" s="15"/>
      <c r="K89" s="15" t="s">
        <v>594</v>
      </c>
      <c r="L89" s="45"/>
      <c r="M89" s="96">
        <v>43887</v>
      </c>
      <c r="N89" s="97">
        <v>43903</v>
      </c>
    </row>
    <row r="90" spans="2:14">
      <c r="B90" s="345"/>
      <c r="C90" s="342"/>
      <c r="D90" s="81" t="s">
        <v>593</v>
      </c>
      <c r="E90" s="15" t="s">
        <v>753</v>
      </c>
      <c r="F90" s="15" t="s">
        <v>754</v>
      </c>
      <c r="G90" s="37" t="s">
        <v>755</v>
      </c>
      <c r="H90" s="15">
        <v>2</v>
      </c>
      <c r="I90" s="15">
        <f t="shared" si="3"/>
        <v>2</v>
      </c>
      <c r="J90" s="15"/>
      <c r="K90" s="15" t="s">
        <v>594</v>
      </c>
      <c r="L90" s="45"/>
      <c r="M90" s="96">
        <v>43887</v>
      </c>
      <c r="N90" s="97">
        <v>43903</v>
      </c>
    </row>
    <row r="91" spans="2:14">
      <c r="B91" s="345"/>
      <c r="C91" s="342"/>
      <c r="D91" s="81" t="s">
        <v>593</v>
      </c>
      <c r="E91" s="15" t="s">
        <v>756</v>
      </c>
      <c r="F91" s="15" t="s">
        <v>757</v>
      </c>
      <c r="G91" s="37" t="s">
        <v>719</v>
      </c>
      <c r="H91" s="15">
        <v>1</v>
      </c>
      <c r="I91" s="15">
        <f t="shared" si="3"/>
        <v>1</v>
      </c>
      <c r="J91" s="15"/>
      <c r="K91" s="15" t="s">
        <v>594</v>
      </c>
      <c r="L91" s="45"/>
      <c r="M91" s="96">
        <v>43887</v>
      </c>
      <c r="N91" s="97">
        <v>43906</v>
      </c>
    </row>
    <row r="92" spans="2:14">
      <c r="B92" s="345"/>
      <c r="C92" s="342"/>
      <c r="D92" s="102"/>
      <c r="E92" s="85"/>
      <c r="F92" s="85"/>
      <c r="G92" s="45"/>
      <c r="H92" s="85"/>
      <c r="I92" s="85"/>
      <c r="J92" s="85"/>
      <c r="K92" s="45"/>
      <c r="L92" s="85"/>
      <c r="M92" s="96"/>
      <c r="N92" s="98"/>
    </row>
    <row r="93" spans="2:14">
      <c r="B93" s="345"/>
      <c r="C93" s="343" t="s">
        <v>1037</v>
      </c>
      <c r="D93" s="111" t="s">
        <v>1038</v>
      </c>
      <c r="E93" s="66" t="s">
        <v>1039</v>
      </c>
      <c r="F93" s="66" t="s">
        <v>929</v>
      </c>
      <c r="G93" s="66" t="s">
        <v>930</v>
      </c>
      <c r="H93" s="66">
        <v>1</v>
      </c>
      <c r="I93" s="66">
        <v>1</v>
      </c>
      <c r="J93" s="66"/>
      <c r="K93" s="112" t="s">
        <v>594</v>
      </c>
      <c r="L93" s="66"/>
      <c r="M93" s="113">
        <v>43895</v>
      </c>
      <c r="N93" s="127">
        <v>43903</v>
      </c>
    </row>
    <row r="94" spans="2:14">
      <c r="B94" s="345"/>
      <c r="C94" s="343"/>
      <c r="D94" s="111" t="s">
        <v>1038</v>
      </c>
      <c r="E94" s="66" t="s">
        <v>1040</v>
      </c>
      <c r="F94" s="66" t="s">
        <v>931</v>
      </c>
      <c r="G94" s="66" t="s">
        <v>930</v>
      </c>
      <c r="H94" s="66">
        <v>1</v>
      </c>
      <c r="I94" s="66">
        <v>1</v>
      </c>
      <c r="J94" s="66"/>
      <c r="K94" s="112" t="s">
        <v>594</v>
      </c>
      <c r="L94" s="66"/>
      <c r="M94" s="113">
        <v>43895</v>
      </c>
      <c r="N94" s="127">
        <v>43903</v>
      </c>
    </row>
    <row r="95" spans="2:14">
      <c r="B95" s="345"/>
      <c r="C95" s="343"/>
      <c r="D95" s="111" t="s">
        <v>1038</v>
      </c>
      <c r="E95" s="66" t="s">
        <v>1041</v>
      </c>
      <c r="F95" s="66" t="s">
        <v>1042</v>
      </c>
      <c r="G95" s="66" t="s">
        <v>930</v>
      </c>
      <c r="H95" s="66">
        <v>1</v>
      </c>
      <c r="I95" s="66">
        <v>1</v>
      </c>
      <c r="J95" s="66"/>
      <c r="K95" s="112" t="s">
        <v>594</v>
      </c>
      <c r="L95" s="66"/>
      <c r="M95" s="113">
        <v>43895</v>
      </c>
      <c r="N95" s="127">
        <v>43903</v>
      </c>
    </row>
    <row r="96" spans="2:14">
      <c r="B96" s="345"/>
      <c r="C96" s="343"/>
      <c r="D96" s="111" t="s">
        <v>1038</v>
      </c>
      <c r="E96" s="66" t="s">
        <v>1043</v>
      </c>
      <c r="F96" s="66" t="s">
        <v>932</v>
      </c>
      <c r="G96" s="66" t="s">
        <v>930</v>
      </c>
      <c r="H96" s="66">
        <v>1</v>
      </c>
      <c r="I96" s="66">
        <v>1</v>
      </c>
      <c r="J96" s="66"/>
      <c r="K96" s="112" t="s">
        <v>594</v>
      </c>
      <c r="L96" s="66"/>
      <c r="M96" s="113">
        <v>43895</v>
      </c>
      <c r="N96" s="127">
        <v>43903</v>
      </c>
    </row>
    <row r="97" spans="2:14">
      <c r="B97" s="345"/>
      <c r="C97" s="343"/>
      <c r="D97" s="111" t="s">
        <v>1038</v>
      </c>
      <c r="E97" s="66" t="s">
        <v>1044</v>
      </c>
      <c r="F97" s="112" t="s">
        <v>1045</v>
      </c>
      <c r="G97" s="66" t="s">
        <v>930</v>
      </c>
      <c r="H97" s="66">
        <v>1</v>
      </c>
      <c r="I97" s="66">
        <v>1</v>
      </c>
      <c r="J97" s="66"/>
      <c r="K97" s="112" t="s">
        <v>594</v>
      </c>
      <c r="L97" s="114"/>
      <c r="M97" s="113">
        <v>43895</v>
      </c>
      <c r="N97" s="127">
        <v>43903</v>
      </c>
    </row>
    <row r="98" spans="2:14">
      <c r="B98" s="345"/>
      <c r="C98" s="343"/>
      <c r="D98" s="111" t="s">
        <v>1038</v>
      </c>
      <c r="E98" s="66" t="s">
        <v>1046</v>
      </c>
      <c r="F98" s="66" t="s">
        <v>933</v>
      </c>
      <c r="G98" s="66" t="s">
        <v>930</v>
      </c>
      <c r="H98" s="66">
        <v>1</v>
      </c>
      <c r="I98" s="66">
        <v>1</v>
      </c>
      <c r="J98" s="66"/>
      <c r="K98" s="112" t="s">
        <v>594</v>
      </c>
      <c r="L98" s="66"/>
      <c r="M98" s="113">
        <v>43895</v>
      </c>
      <c r="N98" s="127">
        <v>43903</v>
      </c>
    </row>
    <row r="99" spans="2:14">
      <c r="B99" s="345"/>
      <c r="C99" s="343"/>
      <c r="D99" s="111" t="s">
        <v>1038</v>
      </c>
      <c r="E99" s="66" t="s">
        <v>1047</v>
      </c>
      <c r="F99" s="66" t="s">
        <v>934</v>
      </c>
      <c r="G99" s="66" t="s">
        <v>930</v>
      </c>
      <c r="H99" s="66">
        <v>1</v>
      </c>
      <c r="I99" s="66">
        <v>1</v>
      </c>
      <c r="J99" s="66"/>
      <c r="K99" s="112" t="s">
        <v>594</v>
      </c>
      <c r="L99" s="66"/>
      <c r="M99" s="113">
        <v>43895</v>
      </c>
      <c r="N99" s="127">
        <v>43903</v>
      </c>
    </row>
    <row r="100" spans="2:14">
      <c r="B100" s="345"/>
      <c r="C100" s="343"/>
      <c r="D100" s="111" t="s">
        <v>1038</v>
      </c>
      <c r="E100" s="108" t="s">
        <v>1046</v>
      </c>
      <c r="F100" s="108" t="s">
        <v>933</v>
      </c>
      <c r="G100" s="108" t="s">
        <v>930</v>
      </c>
      <c r="H100" s="108">
        <v>1</v>
      </c>
      <c r="I100" s="108">
        <v>1</v>
      </c>
      <c r="J100" s="108"/>
      <c r="K100" s="105" t="s">
        <v>594</v>
      </c>
      <c r="L100" s="108" t="s">
        <v>1048</v>
      </c>
      <c r="M100" s="106">
        <v>43895</v>
      </c>
      <c r="N100" s="128">
        <v>43903</v>
      </c>
    </row>
    <row r="101" spans="2:14">
      <c r="B101" s="345"/>
      <c r="C101" s="343"/>
      <c r="D101" s="111" t="s">
        <v>1038</v>
      </c>
      <c r="E101" s="115" t="s">
        <v>1049</v>
      </c>
      <c r="F101" s="66" t="s">
        <v>935</v>
      </c>
      <c r="G101" s="66" t="s">
        <v>930</v>
      </c>
      <c r="H101" s="66">
        <v>2</v>
      </c>
      <c r="I101" s="66">
        <v>2</v>
      </c>
      <c r="J101" s="66"/>
      <c r="K101" s="112" t="s">
        <v>594</v>
      </c>
      <c r="L101" s="66"/>
      <c r="M101" s="113">
        <v>43895</v>
      </c>
      <c r="N101" s="127">
        <v>43903</v>
      </c>
    </row>
    <row r="102" spans="2:14">
      <c r="B102" s="345"/>
      <c r="C102" s="343"/>
      <c r="D102" s="111" t="s">
        <v>1038</v>
      </c>
      <c r="E102" s="66" t="s">
        <v>1050</v>
      </c>
      <c r="F102" s="66" t="s">
        <v>1051</v>
      </c>
      <c r="G102" s="66" t="s">
        <v>930</v>
      </c>
      <c r="H102" s="66">
        <v>0</v>
      </c>
      <c r="I102" s="66">
        <v>0</v>
      </c>
      <c r="J102" s="66"/>
      <c r="K102" s="112" t="s">
        <v>594</v>
      </c>
      <c r="L102" s="66"/>
      <c r="M102" s="113">
        <v>43895</v>
      </c>
      <c r="N102" s="127">
        <v>43903</v>
      </c>
    </row>
    <row r="103" spans="2:14">
      <c r="B103" s="345"/>
      <c r="C103" s="343"/>
      <c r="D103" s="111" t="s">
        <v>1038</v>
      </c>
      <c r="E103" s="66" t="s">
        <v>1052</v>
      </c>
      <c r="F103" s="66" t="s">
        <v>1053</v>
      </c>
      <c r="G103" s="66" t="s">
        <v>930</v>
      </c>
      <c r="H103" s="66">
        <v>4</v>
      </c>
      <c r="I103" s="66">
        <v>4</v>
      </c>
      <c r="J103" s="66"/>
      <c r="K103" s="112" t="s">
        <v>594</v>
      </c>
      <c r="L103" s="66"/>
      <c r="M103" s="113">
        <v>43895</v>
      </c>
      <c r="N103" s="127">
        <v>43903</v>
      </c>
    </row>
    <row r="104" spans="2:14">
      <c r="B104" s="345"/>
      <c r="C104" s="343"/>
      <c r="D104" s="111" t="s">
        <v>1038</v>
      </c>
      <c r="E104" s="66" t="s">
        <v>1054</v>
      </c>
      <c r="F104" s="66" t="s">
        <v>936</v>
      </c>
      <c r="G104" s="66" t="s">
        <v>930</v>
      </c>
      <c r="H104" s="66">
        <v>2</v>
      </c>
      <c r="I104" s="66">
        <v>2</v>
      </c>
      <c r="J104" s="66"/>
      <c r="K104" s="112" t="s">
        <v>594</v>
      </c>
      <c r="L104" s="66"/>
      <c r="M104" s="113">
        <v>43895</v>
      </c>
      <c r="N104" s="127">
        <v>43903</v>
      </c>
    </row>
    <row r="105" spans="2:14">
      <c r="B105" s="345"/>
      <c r="C105" s="343"/>
      <c r="D105" s="111" t="s">
        <v>1038</v>
      </c>
      <c r="E105" s="66" t="s">
        <v>1055</v>
      </c>
      <c r="F105" s="66" t="s">
        <v>1056</v>
      </c>
      <c r="G105" s="66" t="s">
        <v>930</v>
      </c>
      <c r="H105" s="66">
        <v>1</v>
      </c>
      <c r="I105" s="66">
        <v>1</v>
      </c>
      <c r="J105" s="66"/>
      <c r="K105" s="112" t="s">
        <v>594</v>
      </c>
      <c r="L105" s="66"/>
      <c r="M105" s="113">
        <v>43895</v>
      </c>
      <c r="N105" s="127">
        <v>43903</v>
      </c>
    </row>
    <row r="106" spans="2:14">
      <c r="B106" s="345"/>
      <c r="C106" s="343"/>
      <c r="D106" s="111" t="s">
        <v>1038</v>
      </c>
      <c r="E106" s="66" t="s">
        <v>499</v>
      </c>
      <c r="F106" s="66" t="s">
        <v>1057</v>
      </c>
      <c r="G106" s="66" t="s">
        <v>1058</v>
      </c>
      <c r="H106" s="66">
        <v>1</v>
      </c>
      <c r="I106" s="66">
        <v>1</v>
      </c>
      <c r="J106" s="66"/>
      <c r="K106" s="112" t="s">
        <v>594</v>
      </c>
      <c r="L106" s="66"/>
      <c r="M106" s="113">
        <v>43895</v>
      </c>
      <c r="N106" s="127">
        <v>43903</v>
      </c>
    </row>
    <row r="107" spans="2:14">
      <c r="B107" s="345"/>
      <c r="C107" s="343"/>
      <c r="D107" s="81" t="s">
        <v>1038</v>
      </c>
      <c r="E107" s="15" t="s">
        <v>1059</v>
      </c>
      <c r="F107" s="15" t="s">
        <v>938</v>
      </c>
      <c r="G107" s="15" t="s">
        <v>673</v>
      </c>
      <c r="H107" s="15">
        <v>1</v>
      </c>
      <c r="I107" s="15">
        <v>1</v>
      </c>
      <c r="J107" s="15"/>
      <c r="K107" s="37" t="s">
        <v>594</v>
      </c>
      <c r="L107" s="15"/>
      <c r="M107" s="36">
        <v>43895</v>
      </c>
      <c r="N107" s="100">
        <v>43902</v>
      </c>
    </row>
    <row r="108" spans="2:14">
      <c r="B108" s="345"/>
      <c r="C108" s="343"/>
      <c r="D108" s="81" t="s">
        <v>1038</v>
      </c>
      <c r="E108" s="15" t="s">
        <v>1060</v>
      </c>
      <c r="F108" s="15" t="s">
        <v>1481</v>
      </c>
      <c r="G108" s="15" t="s">
        <v>747</v>
      </c>
      <c r="H108" s="15">
        <v>1</v>
      </c>
      <c r="I108" s="15">
        <f>H108*$L$2</f>
        <v>1</v>
      </c>
      <c r="J108" s="15"/>
      <c r="K108" s="37" t="s">
        <v>594</v>
      </c>
      <c r="L108" s="15"/>
      <c r="M108" s="36">
        <v>43895</v>
      </c>
      <c r="N108" s="100">
        <v>43902</v>
      </c>
    </row>
    <row r="109" spans="2:14">
      <c r="B109" s="345"/>
      <c r="C109" s="343"/>
      <c r="D109" s="81" t="s">
        <v>1038</v>
      </c>
      <c r="E109" s="15" t="s">
        <v>1062</v>
      </c>
      <c r="F109" s="15" t="s">
        <v>1061</v>
      </c>
      <c r="G109" s="15" t="s">
        <v>747</v>
      </c>
      <c r="H109" s="15">
        <v>1</v>
      </c>
      <c r="I109" s="15">
        <v>1</v>
      </c>
      <c r="J109" s="15"/>
      <c r="K109" s="37" t="s">
        <v>594</v>
      </c>
      <c r="L109" s="15"/>
      <c r="M109" s="36">
        <v>43895</v>
      </c>
      <c r="N109" s="100">
        <v>43902</v>
      </c>
    </row>
    <row r="110" spans="2:14">
      <c r="B110" s="345"/>
      <c r="C110" s="343"/>
      <c r="D110" s="81" t="s">
        <v>1038</v>
      </c>
      <c r="E110" s="15" t="s">
        <v>1063</v>
      </c>
      <c r="F110" s="15" t="s">
        <v>1064</v>
      </c>
      <c r="G110" s="15" t="s">
        <v>1065</v>
      </c>
      <c r="H110" s="15">
        <v>1</v>
      </c>
      <c r="I110" s="15">
        <v>1</v>
      </c>
      <c r="J110" s="15"/>
      <c r="K110" s="37" t="s">
        <v>594</v>
      </c>
      <c r="L110" s="15"/>
      <c r="M110" s="36">
        <v>43895</v>
      </c>
      <c r="N110" s="100">
        <v>43902</v>
      </c>
    </row>
    <row r="111" spans="2:14">
      <c r="B111" s="345"/>
      <c r="C111" s="343"/>
      <c r="D111" s="81" t="s">
        <v>1038</v>
      </c>
      <c r="E111" s="15" t="s">
        <v>1482</v>
      </c>
      <c r="F111" s="15" t="s">
        <v>1064</v>
      </c>
      <c r="G111" s="15" t="s">
        <v>1065</v>
      </c>
      <c r="H111" s="15">
        <v>1</v>
      </c>
      <c r="I111" s="15">
        <v>1</v>
      </c>
      <c r="J111" s="15"/>
      <c r="K111" s="37" t="s">
        <v>594</v>
      </c>
      <c r="L111" s="15"/>
      <c r="M111" s="36">
        <v>43895</v>
      </c>
      <c r="N111" s="100">
        <v>43902</v>
      </c>
    </row>
    <row r="112" spans="2:14">
      <c r="B112" s="345"/>
      <c r="C112" s="343"/>
      <c r="D112" s="81" t="s">
        <v>1038</v>
      </c>
      <c r="E112" s="15" t="s">
        <v>940</v>
      </c>
      <c r="F112" s="15" t="s">
        <v>1067</v>
      </c>
      <c r="G112" s="15" t="s">
        <v>1065</v>
      </c>
      <c r="H112" s="15">
        <v>2</v>
      </c>
      <c r="I112" s="15">
        <v>2</v>
      </c>
      <c r="J112" s="15"/>
      <c r="K112" s="37" t="s">
        <v>594</v>
      </c>
      <c r="L112" s="15"/>
      <c r="M112" s="36">
        <v>43895</v>
      </c>
      <c r="N112" s="100">
        <v>43902</v>
      </c>
    </row>
    <row r="113" spans="2:14">
      <c r="B113" s="345"/>
      <c r="C113" s="343"/>
      <c r="D113" s="81" t="s">
        <v>1038</v>
      </c>
      <c r="E113" s="15" t="s">
        <v>1068</v>
      </c>
      <c r="F113" s="15" t="s">
        <v>941</v>
      </c>
      <c r="G113" s="15" t="s">
        <v>942</v>
      </c>
      <c r="H113" s="15">
        <v>2</v>
      </c>
      <c r="I113" s="15">
        <v>2</v>
      </c>
      <c r="J113" s="15"/>
      <c r="K113" s="37" t="s">
        <v>594</v>
      </c>
      <c r="L113" s="15"/>
      <c r="M113" s="36">
        <v>43895</v>
      </c>
      <c r="N113" s="100">
        <v>43902</v>
      </c>
    </row>
    <row r="114" spans="2:14">
      <c r="B114" s="345"/>
      <c r="C114" s="343"/>
      <c r="D114" s="81" t="s">
        <v>1038</v>
      </c>
      <c r="E114" s="15" t="s">
        <v>1069</v>
      </c>
      <c r="F114" s="15" t="s">
        <v>943</v>
      </c>
      <c r="G114" s="15" t="s">
        <v>944</v>
      </c>
      <c r="H114" s="15">
        <v>2</v>
      </c>
      <c r="I114" s="15">
        <v>2</v>
      </c>
      <c r="J114" s="15"/>
      <c r="K114" s="37" t="s">
        <v>594</v>
      </c>
      <c r="L114" s="15"/>
      <c r="M114" s="36">
        <v>43895</v>
      </c>
      <c r="N114" s="100">
        <v>43902</v>
      </c>
    </row>
    <row r="115" spans="2:14">
      <c r="B115" s="345"/>
      <c r="C115" s="343"/>
      <c r="D115" s="81" t="s">
        <v>1038</v>
      </c>
      <c r="E115" s="15" t="s">
        <v>945</v>
      </c>
      <c r="F115" s="15" t="s">
        <v>1070</v>
      </c>
      <c r="G115" s="15" t="s">
        <v>946</v>
      </c>
      <c r="H115" s="15">
        <v>1</v>
      </c>
      <c r="I115" s="15">
        <v>1</v>
      </c>
      <c r="J115" s="15"/>
      <c r="K115" s="37" t="s">
        <v>594</v>
      </c>
      <c r="L115" s="15"/>
      <c r="M115" s="36">
        <v>43895</v>
      </c>
      <c r="N115" s="100">
        <v>43902</v>
      </c>
    </row>
    <row r="116" spans="2:14">
      <c r="B116" s="345"/>
      <c r="C116" s="343"/>
      <c r="D116" s="81" t="s">
        <v>1038</v>
      </c>
      <c r="E116" s="15" t="s">
        <v>1071</v>
      </c>
      <c r="F116" s="15" t="s">
        <v>1070</v>
      </c>
      <c r="G116" s="15" t="s">
        <v>946</v>
      </c>
      <c r="H116" s="15">
        <v>1</v>
      </c>
      <c r="I116" s="15">
        <v>1</v>
      </c>
      <c r="J116" s="15"/>
      <c r="K116" s="37" t="s">
        <v>594</v>
      </c>
      <c r="L116" s="15"/>
      <c r="M116" s="36">
        <v>43895</v>
      </c>
      <c r="N116" s="100">
        <v>43902</v>
      </c>
    </row>
    <row r="117" spans="2:14">
      <c r="B117" s="345"/>
      <c r="C117" s="343"/>
      <c r="D117" s="81" t="s">
        <v>1038</v>
      </c>
      <c r="E117" s="15" t="s">
        <v>1072</v>
      </c>
      <c r="F117" s="15" t="s">
        <v>1073</v>
      </c>
      <c r="G117" s="15" t="s">
        <v>1074</v>
      </c>
      <c r="H117" s="15">
        <v>1</v>
      </c>
      <c r="I117" s="15">
        <v>1</v>
      </c>
      <c r="J117" s="15"/>
      <c r="K117" s="37"/>
      <c r="L117" s="15"/>
      <c r="M117" s="36">
        <v>43895</v>
      </c>
      <c r="N117" s="100">
        <v>43902</v>
      </c>
    </row>
    <row r="118" spans="2:14">
      <c r="B118" s="345"/>
      <c r="C118" s="343"/>
      <c r="D118" s="81" t="s">
        <v>1038</v>
      </c>
      <c r="E118" s="15" t="s">
        <v>1405</v>
      </c>
      <c r="F118" s="15" t="s">
        <v>1483</v>
      </c>
      <c r="G118" s="15" t="s">
        <v>1065</v>
      </c>
      <c r="H118" s="15">
        <v>2</v>
      </c>
      <c r="I118" s="15">
        <v>2</v>
      </c>
      <c r="J118" s="15"/>
      <c r="K118" s="37" t="s">
        <v>594</v>
      </c>
      <c r="L118" s="15"/>
      <c r="M118" s="36">
        <v>43895</v>
      </c>
      <c r="N118" s="100">
        <v>43902</v>
      </c>
    </row>
    <row r="119" spans="2:14">
      <c r="B119" s="345"/>
      <c r="C119" s="343"/>
      <c r="D119" s="81" t="s">
        <v>1038</v>
      </c>
      <c r="E119" s="15" t="s">
        <v>1407</v>
      </c>
      <c r="F119" s="15" t="s">
        <v>1484</v>
      </c>
      <c r="G119" s="15" t="s">
        <v>1065</v>
      </c>
      <c r="H119" s="15">
        <v>1</v>
      </c>
      <c r="I119" s="15">
        <v>1</v>
      </c>
      <c r="J119" s="15"/>
      <c r="K119" s="37" t="s">
        <v>594</v>
      </c>
      <c r="L119" s="15"/>
      <c r="M119" s="36">
        <v>43895</v>
      </c>
      <c r="N119" s="100">
        <v>43902</v>
      </c>
    </row>
    <row r="120" spans="2:14">
      <c r="B120" s="345"/>
      <c r="C120" s="343"/>
      <c r="D120" s="81" t="s">
        <v>1038</v>
      </c>
      <c r="E120" s="15" t="s">
        <v>1411</v>
      </c>
      <c r="F120" s="15" t="s">
        <v>1412</v>
      </c>
      <c r="G120" s="15" t="s">
        <v>947</v>
      </c>
      <c r="H120" s="15">
        <v>1</v>
      </c>
      <c r="I120" s="15">
        <v>1</v>
      </c>
      <c r="J120" s="15"/>
      <c r="K120" s="37" t="s">
        <v>594</v>
      </c>
      <c r="L120" s="15"/>
      <c r="M120" s="36">
        <v>43895</v>
      </c>
      <c r="N120" s="100">
        <v>43902</v>
      </c>
    </row>
    <row r="121" spans="2:14">
      <c r="B121" s="345"/>
      <c r="C121" s="343"/>
      <c r="D121" s="81" t="s">
        <v>1038</v>
      </c>
      <c r="E121" s="15" t="s">
        <v>948</v>
      </c>
      <c r="F121" s="15" t="s">
        <v>1413</v>
      </c>
      <c r="G121" s="15" t="s">
        <v>947</v>
      </c>
      <c r="H121" s="15">
        <v>1</v>
      </c>
      <c r="I121" s="15">
        <v>1</v>
      </c>
      <c r="J121" s="15"/>
      <c r="K121" s="37" t="s">
        <v>594</v>
      </c>
      <c r="L121" s="15"/>
      <c r="M121" s="36">
        <v>43895</v>
      </c>
      <c r="N121" s="100">
        <v>43902</v>
      </c>
    </row>
    <row r="122" spans="2:14">
      <c r="B122" s="345"/>
      <c r="C122" s="343"/>
      <c r="D122" s="81" t="s">
        <v>1038</v>
      </c>
      <c r="E122" s="15" t="s">
        <v>949</v>
      </c>
      <c r="F122" s="15" t="s">
        <v>1414</v>
      </c>
      <c r="G122" s="15" t="s">
        <v>947</v>
      </c>
      <c r="H122" s="15">
        <v>1</v>
      </c>
      <c r="I122" s="15">
        <v>1</v>
      </c>
      <c r="J122" s="15"/>
      <c r="K122" s="37" t="s">
        <v>594</v>
      </c>
      <c r="L122" s="15"/>
      <c r="M122" s="36">
        <v>43895</v>
      </c>
      <c r="N122" s="100">
        <v>43902</v>
      </c>
    </row>
    <row r="123" spans="2:14">
      <c r="B123" s="345"/>
      <c r="C123" s="343"/>
      <c r="D123" s="81" t="s">
        <v>1038</v>
      </c>
      <c r="E123" s="15" t="s">
        <v>950</v>
      </c>
      <c r="F123" s="15" t="s">
        <v>1413</v>
      </c>
      <c r="G123" s="15" t="s">
        <v>947</v>
      </c>
      <c r="H123" s="15">
        <v>1</v>
      </c>
      <c r="I123" s="15">
        <v>1</v>
      </c>
      <c r="J123" s="15"/>
      <c r="K123" s="37" t="s">
        <v>594</v>
      </c>
      <c r="L123" s="15"/>
      <c r="M123" s="36">
        <v>43895</v>
      </c>
      <c r="N123" s="100">
        <v>43902</v>
      </c>
    </row>
    <row r="124" spans="2:14">
      <c r="B124" s="345"/>
      <c r="C124" s="343"/>
      <c r="D124" s="81" t="s">
        <v>1038</v>
      </c>
      <c r="E124" s="15" t="s">
        <v>951</v>
      </c>
      <c r="F124" s="15" t="s">
        <v>1415</v>
      </c>
      <c r="G124" s="15" t="s">
        <v>947</v>
      </c>
      <c r="H124" s="15">
        <v>1</v>
      </c>
      <c r="I124" s="15">
        <v>1</v>
      </c>
      <c r="J124" s="15"/>
      <c r="K124" s="37" t="s">
        <v>594</v>
      </c>
      <c r="L124" s="15"/>
      <c r="M124" s="36">
        <v>43895</v>
      </c>
      <c r="N124" s="100">
        <v>43902</v>
      </c>
    </row>
    <row r="125" spans="2:14">
      <c r="B125" s="345"/>
      <c r="C125" s="343"/>
      <c r="D125" s="81" t="s">
        <v>1038</v>
      </c>
      <c r="E125" s="15" t="s">
        <v>1417</v>
      </c>
      <c r="F125" s="15" t="s">
        <v>1418</v>
      </c>
      <c r="G125" s="15" t="s">
        <v>947</v>
      </c>
      <c r="H125" s="15">
        <v>1</v>
      </c>
      <c r="I125" s="15">
        <v>1</v>
      </c>
      <c r="J125" s="15"/>
      <c r="K125" s="37" t="s">
        <v>594</v>
      </c>
      <c r="L125" s="15"/>
      <c r="M125" s="36">
        <v>43895</v>
      </c>
      <c r="N125" s="100">
        <v>43902</v>
      </c>
    </row>
    <row r="126" spans="2:14">
      <c r="B126" s="345"/>
      <c r="C126" s="343"/>
      <c r="D126" s="81" t="s">
        <v>1038</v>
      </c>
      <c r="E126" s="15" t="s">
        <v>1485</v>
      </c>
      <c r="F126" s="15" t="s">
        <v>1418</v>
      </c>
      <c r="G126" s="15" t="s">
        <v>947</v>
      </c>
      <c r="H126" s="15">
        <v>1</v>
      </c>
      <c r="I126" s="15">
        <v>1</v>
      </c>
      <c r="J126" s="15"/>
      <c r="K126" s="37" t="s">
        <v>594</v>
      </c>
      <c r="L126" s="15"/>
      <c r="M126" s="36">
        <v>43895</v>
      </c>
      <c r="N126" s="100">
        <v>43902</v>
      </c>
    </row>
    <row r="127" spans="2:14">
      <c r="B127" s="345"/>
      <c r="C127" s="343"/>
      <c r="D127" s="81" t="s">
        <v>1038</v>
      </c>
      <c r="E127" s="15" t="s">
        <v>1421</v>
      </c>
      <c r="F127" s="15" t="s">
        <v>1412</v>
      </c>
      <c r="G127" s="15" t="s">
        <v>947</v>
      </c>
      <c r="H127" s="15">
        <v>1</v>
      </c>
      <c r="I127" s="15">
        <v>1</v>
      </c>
      <c r="J127" s="15"/>
      <c r="K127" s="37" t="s">
        <v>594</v>
      </c>
      <c r="L127" s="15"/>
      <c r="M127" s="36">
        <v>43895</v>
      </c>
      <c r="N127" s="100">
        <v>43902</v>
      </c>
    </row>
    <row r="128" spans="2:14">
      <c r="B128" s="345"/>
      <c r="C128" s="343"/>
      <c r="D128" s="81" t="s">
        <v>1038</v>
      </c>
      <c r="E128" s="15" t="s">
        <v>957</v>
      </c>
      <c r="F128" s="15" t="s">
        <v>1412</v>
      </c>
      <c r="G128" s="15" t="s">
        <v>947</v>
      </c>
      <c r="H128" s="15">
        <v>1</v>
      </c>
      <c r="I128" s="15">
        <v>1</v>
      </c>
      <c r="J128" s="15"/>
      <c r="K128" s="37" t="s">
        <v>594</v>
      </c>
      <c r="L128" s="15"/>
      <c r="M128" s="36">
        <v>43895</v>
      </c>
      <c r="N128" s="100">
        <v>43902</v>
      </c>
    </row>
    <row r="129" spans="2:14">
      <c r="B129" s="345"/>
      <c r="C129" s="343"/>
      <c r="D129" s="81" t="s">
        <v>1038</v>
      </c>
      <c r="E129" s="15" t="s">
        <v>958</v>
      </c>
      <c r="F129" s="15" t="s">
        <v>1412</v>
      </c>
      <c r="G129" s="15" t="s">
        <v>947</v>
      </c>
      <c r="H129" s="15">
        <v>1</v>
      </c>
      <c r="I129" s="15">
        <v>1</v>
      </c>
      <c r="J129" s="15"/>
      <c r="K129" s="37" t="s">
        <v>594</v>
      </c>
      <c r="L129" s="15"/>
      <c r="M129" s="36">
        <v>43895</v>
      </c>
      <c r="N129" s="100">
        <v>43902</v>
      </c>
    </row>
    <row r="130" spans="2:14">
      <c r="B130" s="345"/>
      <c r="C130" s="343"/>
      <c r="D130" s="81" t="s">
        <v>1038</v>
      </c>
      <c r="E130" s="15" t="s">
        <v>959</v>
      </c>
      <c r="F130" s="15" t="s">
        <v>1413</v>
      </c>
      <c r="G130" s="15" t="s">
        <v>947</v>
      </c>
      <c r="H130" s="15">
        <v>1</v>
      </c>
      <c r="I130" s="15">
        <v>1</v>
      </c>
      <c r="J130" s="15"/>
      <c r="K130" s="37" t="s">
        <v>594</v>
      </c>
      <c r="L130" s="15"/>
      <c r="M130" s="36">
        <v>43895</v>
      </c>
      <c r="N130" s="100">
        <v>43902</v>
      </c>
    </row>
    <row r="131" spans="2:14">
      <c r="B131" s="345"/>
      <c r="C131" s="343"/>
      <c r="D131" s="81" t="s">
        <v>1038</v>
      </c>
      <c r="E131" s="15" t="s">
        <v>960</v>
      </c>
      <c r="F131" s="15" t="s">
        <v>1413</v>
      </c>
      <c r="G131" s="15" t="s">
        <v>947</v>
      </c>
      <c r="H131" s="15">
        <v>1</v>
      </c>
      <c r="I131" s="15">
        <v>1</v>
      </c>
      <c r="J131" s="15"/>
      <c r="K131" s="37" t="s">
        <v>594</v>
      </c>
      <c r="L131" s="15"/>
      <c r="M131" s="36">
        <v>43895</v>
      </c>
      <c r="N131" s="100">
        <v>43902</v>
      </c>
    </row>
    <row r="132" spans="2:14">
      <c r="B132" s="345"/>
      <c r="C132" s="343"/>
      <c r="D132" s="81" t="s">
        <v>1038</v>
      </c>
      <c r="E132" s="15" t="s">
        <v>961</v>
      </c>
      <c r="F132" s="15" t="s">
        <v>1422</v>
      </c>
      <c r="G132" s="15" t="s">
        <v>947</v>
      </c>
      <c r="H132" s="15">
        <v>1</v>
      </c>
      <c r="I132" s="15">
        <v>1</v>
      </c>
      <c r="J132" s="15"/>
      <c r="K132" s="37" t="s">
        <v>594</v>
      </c>
      <c r="L132" s="15"/>
      <c r="M132" s="36">
        <v>43895</v>
      </c>
      <c r="N132" s="100">
        <v>43902</v>
      </c>
    </row>
    <row r="133" spans="2:14">
      <c r="B133" s="345"/>
      <c r="C133" s="343"/>
      <c r="D133" s="81" t="s">
        <v>1038</v>
      </c>
      <c r="E133" s="15" t="s">
        <v>962</v>
      </c>
      <c r="F133" s="15" t="s">
        <v>1413</v>
      </c>
      <c r="G133" s="15" t="s">
        <v>947</v>
      </c>
      <c r="H133" s="15">
        <v>1</v>
      </c>
      <c r="I133" s="15">
        <v>1</v>
      </c>
      <c r="J133" s="15"/>
      <c r="K133" s="37" t="s">
        <v>594</v>
      </c>
      <c r="L133" s="15"/>
      <c r="M133" s="36">
        <v>43895</v>
      </c>
      <c r="N133" s="100">
        <v>43902</v>
      </c>
    </row>
    <row r="134" spans="2:14">
      <c r="B134" s="345"/>
      <c r="C134" s="343"/>
      <c r="D134" s="81" t="s">
        <v>1038</v>
      </c>
      <c r="E134" s="15" t="s">
        <v>963</v>
      </c>
      <c r="F134" s="15" t="s">
        <v>1413</v>
      </c>
      <c r="G134" s="15" t="s">
        <v>947</v>
      </c>
      <c r="H134" s="15">
        <v>1</v>
      </c>
      <c r="I134" s="15">
        <v>1</v>
      </c>
      <c r="J134" s="15"/>
      <c r="K134" s="37" t="s">
        <v>594</v>
      </c>
      <c r="L134" s="15"/>
      <c r="M134" s="36">
        <v>43895</v>
      </c>
      <c r="N134" s="100">
        <v>43902</v>
      </c>
    </row>
    <row r="135" spans="2:14">
      <c r="B135" s="345"/>
      <c r="C135" s="343"/>
      <c r="D135" s="81" t="s">
        <v>1038</v>
      </c>
      <c r="E135" s="15" t="s">
        <v>964</v>
      </c>
      <c r="F135" s="15" t="s">
        <v>1413</v>
      </c>
      <c r="G135" s="15" t="s">
        <v>947</v>
      </c>
      <c r="H135" s="15">
        <v>1</v>
      </c>
      <c r="I135" s="15">
        <v>1</v>
      </c>
      <c r="J135" s="15"/>
      <c r="K135" s="37" t="s">
        <v>594</v>
      </c>
      <c r="L135" s="15"/>
      <c r="M135" s="36">
        <v>43895</v>
      </c>
      <c r="N135" s="100">
        <v>43902</v>
      </c>
    </row>
    <row r="136" spans="2:14">
      <c r="B136" s="345"/>
      <c r="C136" s="343"/>
      <c r="D136" s="81" t="s">
        <v>1038</v>
      </c>
      <c r="E136" s="15" t="s">
        <v>965</v>
      </c>
      <c r="F136" s="15" t="s">
        <v>1413</v>
      </c>
      <c r="G136" s="15" t="s">
        <v>947</v>
      </c>
      <c r="H136" s="15">
        <v>1</v>
      </c>
      <c r="I136" s="15">
        <v>1</v>
      </c>
      <c r="J136" s="15"/>
      <c r="K136" s="37" t="s">
        <v>594</v>
      </c>
      <c r="L136" s="15"/>
      <c r="M136" s="36">
        <v>43895</v>
      </c>
      <c r="N136" s="100">
        <v>43902</v>
      </c>
    </row>
    <row r="137" spans="2:14">
      <c r="B137" s="345"/>
      <c r="C137" s="343"/>
      <c r="D137" s="81" t="s">
        <v>1038</v>
      </c>
      <c r="E137" s="15" t="s">
        <v>966</v>
      </c>
      <c r="F137" s="15" t="s">
        <v>1413</v>
      </c>
      <c r="G137" s="15" t="s">
        <v>947</v>
      </c>
      <c r="H137" s="15">
        <v>1</v>
      </c>
      <c r="I137" s="15">
        <v>1</v>
      </c>
      <c r="J137" s="15"/>
      <c r="K137" s="37" t="s">
        <v>594</v>
      </c>
      <c r="L137" s="15"/>
      <c r="M137" s="36">
        <v>43895</v>
      </c>
      <c r="N137" s="100">
        <v>43902</v>
      </c>
    </row>
    <row r="138" spans="2:14">
      <c r="B138" s="345"/>
      <c r="C138" s="343"/>
      <c r="D138" s="81" t="s">
        <v>1038</v>
      </c>
      <c r="E138" s="15" t="s">
        <v>967</v>
      </c>
      <c r="F138" s="15" t="s">
        <v>1423</v>
      </c>
      <c r="G138" s="15" t="s">
        <v>947</v>
      </c>
      <c r="H138" s="15">
        <v>1</v>
      </c>
      <c r="I138" s="15">
        <v>1</v>
      </c>
      <c r="J138" s="15"/>
      <c r="K138" s="37" t="s">
        <v>594</v>
      </c>
      <c r="L138" s="15"/>
      <c r="M138" s="36">
        <v>43895</v>
      </c>
      <c r="N138" s="100">
        <v>43902</v>
      </c>
    </row>
    <row r="139" spans="2:14">
      <c r="B139" s="345"/>
      <c r="C139" s="343"/>
      <c r="D139" s="81" t="s">
        <v>1038</v>
      </c>
      <c r="E139" s="15" t="s">
        <v>968</v>
      </c>
      <c r="F139" s="15" t="s">
        <v>1413</v>
      </c>
      <c r="G139" s="15" t="s">
        <v>947</v>
      </c>
      <c r="H139" s="15">
        <v>1</v>
      </c>
      <c r="I139" s="15">
        <v>1</v>
      </c>
      <c r="J139" s="15"/>
      <c r="K139" s="37" t="s">
        <v>594</v>
      </c>
      <c r="L139" s="15"/>
      <c r="M139" s="36">
        <v>43895</v>
      </c>
      <c r="N139" s="100">
        <v>43902</v>
      </c>
    </row>
    <row r="140" spans="2:14">
      <c r="B140" s="345"/>
      <c r="C140" s="343"/>
      <c r="D140" s="81" t="s">
        <v>1038</v>
      </c>
      <c r="E140" s="15" t="s">
        <v>1426</v>
      </c>
      <c r="F140" s="15" t="s">
        <v>1428</v>
      </c>
      <c r="G140" s="15" t="s">
        <v>600</v>
      </c>
      <c r="H140" s="15">
        <v>1</v>
      </c>
      <c r="I140" s="15">
        <v>1</v>
      </c>
      <c r="J140" s="15"/>
      <c r="K140" s="37" t="s">
        <v>594</v>
      </c>
      <c r="L140" s="15"/>
      <c r="M140" s="36">
        <v>43895</v>
      </c>
      <c r="N140" s="100">
        <v>43902</v>
      </c>
    </row>
    <row r="141" spans="2:14">
      <c r="B141" s="345"/>
      <c r="C141" s="343"/>
      <c r="D141" s="81" t="s">
        <v>1038</v>
      </c>
      <c r="E141" s="15" t="s">
        <v>1427</v>
      </c>
      <c r="F141" s="15" t="s">
        <v>1428</v>
      </c>
      <c r="G141" s="15" t="s">
        <v>600</v>
      </c>
      <c r="H141" s="15">
        <v>1</v>
      </c>
      <c r="I141" s="15">
        <v>1</v>
      </c>
      <c r="J141" s="15"/>
      <c r="K141" s="37" t="s">
        <v>594</v>
      </c>
      <c r="L141" s="15"/>
      <c r="M141" s="36">
        <v>43895</v>
      </c>
      <c r="N141" s="100">
        <v>43902</v>
      </c>
    </row>
    <row r="142" spans="2:14">
      <c r="B142" s="345"/>
      <c r="C142" s="343"/>
      <c r="D142" s="81" t="s">
        <v>1038</v>
      </c>
      <c r="E142" s="15" t="s">
        <v>971</v>
      </c>
      <c r="F142" s="15" t="s">
        <v>1428</v>
      </c>
      <c r="G142" s="15" t="s">
        <v>600</v>
      </c>
      <c r="H142" s="15">
        <v>1</v>
      </c>
      <c r="I142" s="15">
        <v>1</v>
      </c>
      <c r="J142" s="15"/>
      <c r="K142" s="37" t="s">
        <v>594</v>
      </c>
      <c r="L142" s="15"/>
      <c r="M142" s="36">
        <v>43895</v>
      </c>
      <c r="N142" s="100">
        <v>43902</v>
      </c>
    </row>
    <row r="143" spans="2:14">
      <c r="B143" s="345"/>
      <c r="C143" s="343"/>
      <c r="D143" s="81" t="s">
        <v>1038</v>
      </c>
      <c r="E143" s="15" t="s">
        <v>1429</v>
      </c>
      <c r="F143" s="15" t="s">
        <v>1430</v>
      </c>
      <c r="G143" s="15" t="s">
        <v>600</v>
      </c>
      <c r="H143" s="15">
        <v>2</v>
      </c>
      <c r="I143" s="15">
        <v>2</v>
      </c>
      <c r="J143" s="15"/>
      <c r="K143" s="37" t="s">
        <v>594</v>
      </c>
      <c r="L143" s="15"/>
      <c r="M143" s="36">
        <v>43895</v>
      </c>
      <c r="N143" s="100">
        <v>43902</v>
      </c>
    </row>
    <row r="144" spans="2:14">
      <c r="B144" s="345"/>
      <c r="C144" s="343"/>
      <c r="D144" s="81" t="s">
        <v>1038</v>
      </c>
      <c r="E144" s="348" t="s">
        <v>1431</v>
      </c>
      <c r="F144" s="15" t="s">
        <v>1432</v>
      </c>
      <c r="G144" s="15" t="s">
        <v>600</v>
      </c>
      <c r="H144" s="15">
        <v>2</v>
      </c>
      <c r="I144" s="15">
        <v>2</v>
      </c>
      <c r="J144" s="15"/>
      <c r="K144" s="37" t="s">
        <v>594</v>
      </c>
      <c r="L144" s="15"/>
      <c r="M144" s="36">
        <v>43895</v>
      </c>
      <c r="N144" s="100">
        <v>43902</v>
      </c>
    </row>
    <row r="145" spans="2:14">
      <c r="B145" s="345"/>
      <c r="C145" s="343"/>
      <c r="D145" s="81" t="s">
        <v>1038</v>
      </c>
      <c r="E145" s="348"/>
      <c r="F145" s="15" t="s">
        <v>1433</v>
      </c>
      <c r="G145" s="15" t="s">
        <v>1434</v>
      </c>
      <c r="H145" s="15">
        <v>2</v>
      </c>
      <c r="I145" s="15">
        <v>2</v>
      </c>
      <c r="J145" s="15"/>
      <c r="K145" s="37" t="s">
        <v>594</v>
      </c>
      <c r="L145" s="15"/>
      <c r="M145" s="36">
        <v>43895</v>
      </c>
      <c r="N145" s="100">
        <v>43902</v>
      </c>
    </row>
    <row r="146" spans="2:14">
      <c r="B146" s="345"/>
      <c r="C146" s="343"/>
      <c r="D146" s="81" t="s">
        <v>1038</v>
      </c>
      <c r="E146" s="15" t="s">
        <v>1435</v>
      </c>
      <c r="F146" s="15" t="s">
        <v>1436</v>
      </c>
      <c r="G146" s="15" t="s">
        <v>600</v>
      </c>
      <c r="H146" s="15">
        <v>3</v>
      </c>
      <c r="I146" s="15">
        <v>3</v>
      </c>
      <c r="J146" s="15"/>
      <c r="K146" s="37" t="s">
        <v>594</v>
      </c>
      <c r="L146" s="15"/>
      <c r="M146" s="36">
        <v>43895</v>
      </c>
      <c r="N146" s="100">
        <v>43902</v>
      </c>
    </row>
    <row r="147" spans="2:14">
      <c r="B147" s="345"/>
      <c r="C147" s="343"/>
      <c r="D147" s="81" t="s">
        <v>1038</v>
      </c>
      <c r="E147" s="15" t="s">
        <v>1437</v>
      </c>
      <c r="F147" s="15" t="s">
        <v>1436</v>
      </c>
      <c r="G147" s="15" t="s">
        <v>600</v>
      </c>
      <c r="H147" s="15">
        <v>2</v>
      </c>
      <c r="I147" s="15">
        <v>2</v>
      </c>
      <c r="J147" s="15"/>
      <c r="K147" s="37" t="s">
        <v>594</v>
      </c>
      <c r="L147" s="15"/>
      <c r="M147" s="36">
        <v>43895</v>
      </c>
      <c r="N147" s="100">
        <v>43902</v>
      </c>
    </row>
    <row r="148" spans="2:14">
      <c r="B148" s="345"/>
      <c r="C148" s="343"/>
      <c r="D148" s="81" t="s">
        <v>1038</v>
      </c>
      <c r="E148" s="15" t="s">
        <v>1442</v>
      </c>
      <c r="F148" s="15" t="s">
        <v>1443</v>
      </c>
      <c r="G148" s="15" t="s">
        <v>1444</v>
      </c>
      <c r="H148" s="15">
        <v>2</v>
      </c>
      <c r="I148" s="15">
        <v>2</v>
      </c>
      <c r="J148" s="15"/>
      <c r="K148" s="37" t="s">
        <v>594</v>
      </c>
      <c r="L148" s="15"/>
      <c r="M148" s="36">
        <v>43895</v>
      </c>
      <c r="N148" s="100">
        <v>43902</v>
      </c>
    </row>
    <row r="149" spans="2:14">
      <c r="B149" s="345"/>
      <c r="C149" s="343"/>
      <c r="D149" s="81" t="s">
        <v>1038</v>
      </c>
      <c r="E149" s="15" t="s">
        <v>1445</v>
      </c>
      <c r="F149" s="15" t="s">
        <v>1446</v>
      </c>
      <c r="G149" s="15" t="s">
        <v>747</v>
      </c>
      <c r="H149" s="15">
        <v>2</v>
      </c>
      <c r="I149" s="15">
        <v>2</v>
      </c>
      <c r="J149" s="15"/>
      <c r="K149" s="37" t="s">
        <v>594</v>
      </c>
      <c r="L149" s="15"/>
      <c r="M149" s="36">
        <v>43895</v>
      </c>
      <c r="N149" s="100">
        <v>43902</v>
      </c>
    </row>
    <row r="150" spans="2:14">
      <c r="B150" s="345"/>
      <c r="C150" s="343"/>
      <c r="D150" s="81" t="s">
        <v>1038</v>
      </c>
      <c r="E150" s="15" t="s">
        <v>1447</v>
      </c>
      <c r="F150" s="15" t="s">
        <v>1448</v>
      </c>
      <c r="G150" s="15" t="s">
        <v>1449</v>
      </c>
      <c r="H150" s="15">
        <v>1</v>
      </c>
      <c r="I150" s="15">
        <v>1</v>
      </c>
      <c r="J150" s="15"/>
      <c r="K150" s="37" t="s">
        <v>594</v>
      </c>
      <c r="L150" s="15"/>
      <c r="M150" s="36">
        <v>43895</v>
      </c>
      <c r="N150" s="100">
        <v>43902</v>
      </c>
    </row>
    <row r="151" spans="2:14">
      <c r="B151" s="345"/>
      <c r="C151" s="343"/>
      <c r="D151" s="81" t="s">
        <v>1038</v>
      </c>
      <c r="E151" s="15" t="s">
        <v>1450</v>
      </c>
      <c r="F151" s="15" t="s">
        <v>1451</v>
      </c>
      <c r="G151" s="15" t="s">
        <v>1452</v>
      </c>
      <c r="H151" s="15">
        <v>1</v>
      </c>
      <c r="I151" s="15">
        <v>1</v>
      </c>
      <c r="J151" s="15"/>
      <c r="K151" s="37" t="s">
        <v>594</v>
      </c>
      <c r="L151" s="15"/>
      <c r="M151" s="36">
        <v>43895</v>
      </c>
      <c r="N151" s="100">
        <v>43902</v>
      </c>
    </row>
    <row r="152" spans="2:14">
      <c r="B152" s="345"/>
      <c r="C152" s="343"/>
      <c r="D152" s="81" t="s">
        <v>1038</v>
      </c>
      <c r="E152" s="15" t="s">
        <v>1453</v>
      </c>
      <c r="F152" s="15" t="s">
        <v>1454</v>
      </c>
      <c r="G152" s="15" t="s">
        <v>747</v>
      </c>
      <c r="H152" s="15">
        <v>1</v>
      </c>
      <c r="I152" s="15">
        <v>1</v>
      </c>
      <c r="J152" s="15"/>
      <c r="K152" s="37" t="s">
        <v>594</v>
      </c>
      <c r="L152" s="15"/>
      <c r="M152" s="36">
        <v>43895</v>
      </c>
      <c r="N152" s="100">
        <v>43902</v>
      </c>
    </row>
    <row r="153" spans="2:14">
      <c r="B153" s="345"/>
      <c r="C153" s="343"/>
      <c r="D153" s="81" t="s">
        <v>1038</v>
      </c>
      <c r="E153" s="348" t="s">
        <v>1455</v>
      </c>
      <c r="F153" s="15" t="s">
        <v>1456</v>
      </c>
      <c r="G153" s="15" t="s">
        <v>747</v>
      </c>
      <c r="H153" s="15">
        <v>3</v>
      </c>
      <c r="I153" s="15">
        <v>3</v>
      </c>
      <c r="J153" s="15"/>
      <c r="K153" s="37" t="s">
        <v>594</v>
      </c>
      <c r="L153" s="15" t="s">
        <v>1457</v>
      </c>
      <c r="M153" s="36">
        <v>43895</v>
      </c>
      <c r="N153" s="100">
        <v>43902</v>
      </c>
    </row>
    <row r="154" spans="2:14">
      <c r="B154" s="345"/>
      <c r="C154" s="343"/>
      <c r="D154" s="81" t="s">
        <v>1038</v>
      </c>
      <c r="E154" s="348"/>
      <c r="F154" s="15" t="s">
        <v>1458</v>
      </c>
      <c r="G154" s="15" t="s">
        <v>747</v>
      </c>
      <c r="H154" s="15">
        <v>1</v>
      </c>
      <c r="I154" s="15">
        <v>1</v>
      </c>
      <c r="J154" s="15"/>
      <c r="K154" s="37" t="s">
        <v>594</v>
      </c>
      <c r="L154" s="15"/>
      <c r="M154" s="36">
        <v>43895</v>
      </c>
      <c r="N154" s="100">
        <v>43902</v>
      </c>
    </row>
    <row r="155" spans="2:14">
      <c r="B155" s="345"/>
      <c r="C155" s="343"/>
      <c r="D155" s="81" t="s">
        <v>1038</v>
      </c>
      <c r="E155" s="348"/>
      <c r="F155" s="15" t="s">
        <v>1459</v>
      </c>
      <c r="G155" s="15" t="s">
        <v>747</v>
      </c>
      <c r="H155" s="15">
        <v>1</v>
      </c>
      <c r="I155" s="15">
        <v>1</v>
      </c>
      <c r="J155" s="15"/>
      <c r="K155" s="37" t="s">
        <v>594</v>
      </c>
      <c r="L155" s="15"/>
      <c r="M155" s="36">
        <v>43895</v>
      </c>
      <c r="N155" s="100">
        <v>43902</v>
      </c>
    </row>
    <row r="156" spans="2:14">
      <c r="B156" s="345"/>
      <c r="C156" s="343"/>
      <c r="D156" s="81" t="s">
        <v>1038</v>
      </c>
      <c r="E156" s="348"/>
      <c r="F156" s="15" t="s">
        <v>1460</v>
      </c>
      <c r="G156" s="15" t="s">
        <v>747</v>
      </c>
      <c r="H156" s="15">
        <v>1</v>
      </c>
      <c r="I156" s="15">
        <v>1</v>
      </c>
      <c r="J156" s="15"/>
      <c r="K156" s="37" t="s">
        <v>594</v>
      </c>
      <c r="L156" s="15"/>
      <c r="M156" s="36">
        <v>43895</v>
      </c>
      <c r="N156" s="100">
        <v>43902</v>
      </c>
    </row>
    <row r="157" spans="2:14">
      <c r="B157" s="345"/>
      <c r="C157" s="343"/>
      <c r="D157" s="81" t="s">
        <v>1038</v>
      </c>
      <c r="E157" s="348"/>
      <c r="F157" s="15" t="s">
        <v>1461</v>
      </c>
      <c r="G157" s="15" t="s">
        <v>747</v>
      </c>
      <c r="H157" s="15">
        <v>1</v>
      </c>
      <c r="I157" s="15">
        <v>1</v>
      </c>
      <c r="J157" s="15"/>
      <c r="K157" s="37" t="s">
        <v>594</v>
      </c>
      <c r="L157" s="15"/>
      <c r="M157" s="36">
        <v>43895</v>
      </c>
      <c r="N157" s="100">
        <v>43902</v>
      </c>
    </row>
    <row r="158" spans="2:14">
      <c r="B158" s="345"/>
      <c r="C158" s="343"/>
      <c r="D158" s="81" t="s">
        <v>1038</v>
      </c>
      <c r="E158" s="15" t="s">
        <v>1462</v>
      </c>
      <c r="F158" s="15" t="s">
        <v>1463</v>
      </c>
      <c r="G158" s="15" t="s">
        <v>1464</v>
      </c>
      <c r="H158" s="15">
        <v>1</v>
      </c>
      <c r="I158" s="15">
        <v>1</v>
      </c>
      <c r="J158" s="15"/>
      <c r="K158" s="37" t="s">
        <v>594</v>
      </c>
      <c r="L158" s="15"/>
      <c r="M158" s="36">
        <v>43895</v>
      </c>
      <c r="N158" s="100">
        <v>43902</v>
      </c>
    </row>
    <row r="159" spans="2:14">
      <c r="B159" s="345"/>
      <c r="C159" s="343"/>
      <c r="D159" s="81" t="s">
        <v>1038</v>
      </c>
      <c r="E159" s="15" t="s">
        <v>1468</v>
      </c>
      <c r="F159" s="15" t="s">
        <v>1469</v>
      </c>
      <c r="G159" s="15" t="s">
        <v>1434</v>
      </c>
      <c r="H159" s="15">
        <v>3</v>
      </c>
      <c r="I159" s="15">
        <v>3</v>
      </c>
      <c r="J159" s="15"/>
      <c r="K159" s="37" t="s">
        <v>594</v>
      </c>
      <c r="L159" s="15"/>
      <c r="M159" s="36">
        <v>43895</v>
      </c>
      <c r="N159" s="100">
        <v>43902</v>
      </c>
    </row>
    <row r="160" spans="2:14">
      <c r="B160" s="345"/>
      <c r="C160" s="343"/>
      <c r="D160" s="81" t="s">
        <v>1038</v>
      </c>
      <c r="E160" s="15" t="s">
        <v>1468</v>
      </c>
      <c r="F160" s="15" t="s">
        <v>1470</v>
      </c>
      <c r="G160" s="15" t="s">
        <v>1434</v>
      </c>
      <c r="H160" s="15">
        <v>3</v>
      </c>
      <c r="I160" s="15">
        <v>3</v>
      </c>
      <c r="J160" s="15"/>
      <c r="K160" s="37" t="s">
        <v>594</v>
      </c>
      <c r="L160" s="15"/>
      <c r="M160" s="36">
        <v>43895</v>
      </c>
      <c r="N160" s="100">
        <v>43902</v>
      </c>
    </row>
    <row r="161" spans="2:14">
      <c r="B161" s="345"/>
      <c r="C161" s="343"/>
      <c r="D161" s="81" t="s">
        <v>1038</v>
      </c>
      <c r="E161" s="15" t="s">
        <v>745</v>
      </c>
      <c r="F161" s="15" t="s">
        <v>973</v>
      </c>
      <c r="G161" s="15" t="s">
        <v>747</v>
      </c>
      <c r="H161" s="15">
        <v>1</v>
      </c>
      <c r="I161" s="15">
        <v>1</v>
      </c>
      <c r="J161" s="15"/>
      <c r="K161" s="37" t="s">
        <v>594</v>
      </c>
      <c r="L161" s="15"/>
      <c r="M161" s="36">
        <v>43895</v>
      </c>
      <c r="N161" s="100">
        <v>43902</v>
      </c>
    </row>
    <row r="162" spans="2:14">
      <c r="B162" s="345"/>
      <c r="C162" s="343"/>
      <c r="D162" s="81" t="s">
        <v>1038</v>
      </c>
      <c r="E162" s="15" t="s">
        <v>1471</v>
      </c>
      <c r="F162" s="15" t="s">
        <v>1472</v>
      </c>
      <c r="G162" s="15" t="s">
        <v>1434</v>
      </c>
      <c r="H162" s="15">
        <v>2</v>
      </c>
      <c r="I162" s="15">
        <v>2</v>
      </c>
      <c r="J162" s="15"/>
      <c r="K162" s="37" t="s">
        <v>594</v>
      </c>
      <c r="L162" s="15"/>
      <c r="M162" s="36">
        <v>43895</v>
      </c>
      <c r="N162" s="100">
        <v>43902</v>
      </c>
    </row>
    <row r="163" spans="2:14">
      <c r="B163" s="345"/>
      <c r="C163" s="343"/>
      <c r="D163" s="81" t="s">
        <v>1038</v>
      </c>
      <c r="E163" s="15" t="s">
        <v>1471</v>
      </c>
      <c r="F163" s="15" t="s">
        <v>1473</v>
      </c>
      <c r="G163" s="15" t="s">
        <v>1434</v>
      </c>
      <c r="H163" s="15">
        <v>2</v>
      </c>
      <c r="I163" s="15">
        <v>2</v>
      </c>
      <c r="J163" s="15"/>
      <c r="K163" s="37" t="s">
        <v>594</v>
      </c>
      <c r="L163" s="15"/>
      <c r="M163" s="36">
        <v>43895</v>
      </c>
      <c r="N163" s="100">
        <v>43902</v>
      </c>
    </row>
    <row r="164" spans="2:14">
      <c r="B164" s="345"/>
      <c r="C164" s="343"/>
      <c r="D164" s="81" t="s">
        <v>1038</v>
      </c>
      <c r="E164" s="15" t="s">
        <v>1474</v>
      </c>
      <c r="F164" s="15" t="s">
        <v>1475</v>
      </c>
      <c r="G164" s="15" t="s">
        <v>1434</v>
      </c>
      <c r="H164" s="15">
        <v>2</v>
      </c>
      <c r="I164" s="15">
        <v>2</v>
      </c>
      <c r="J164" s="15"/>
      <c r="K164" s="37" t="s">
        <v>594</v>
      </c>
      <c r="L164" s="15"/>
      <c r="M164" s="36">
        <v>43895</v>
      </c>
      <c r="N164" s="100">
        <v>43902</v>
      </c>
    </row>
    <row r="165" spans="2:14">
      <c r="B165" s="345"/>
      <c r="C165" s="343"/>
      <c r="D165" s="81" t="s">
        <v>1038</v>
      </c>
      <c r="E165" s="15" t="s">
        <v>1474</v>
      </c>
      <c r="F165" s="15" t="s">
        <v>1476</v>
      </c>
      <c r="G165" s="15" t="s">
        <v>1434</v>
      </c>
      <c r="H165" s="15">
        <v>2</v>
      </c>
      <c r="I165" s="15">
        <v>2</v>
      </c>
      <c r="J165" s="15"/>
      <c r="K165" s="37" t="s">
        <v>594</v>
      </c>
      <c r="L165" s="15"/>
      <c r="M165" s="36">
        <v>43895</v>
      </c>
      <c r="N165" s="100">
        <v>43902</v>
      </c>
    </row>
    <row r="166" spans="2:14" ht="17.25" thickBot="1">
      <c r="B166" s="346"/>
      <c r="C166" s="347"/>
      <c r="D166" s="129" t="s">
        <v>1038</v>
      </c>
      <c r="E166" s="18" t="s">
        <v>1478</v>
      </c>
      <c r="F166" s="18" t="s">
        <v>1479</v>
      </c>
      <c r="G166" s="18" t="s">
        <v>1480</v>
      </c>
      <c r="H166" s="18">
        <v>1</v>
      </c>
      <c r="I166" s="18">
        <v>1</v>
      </c>
      <c r="J166" s="18"/>
      <c r="K166" s="122" t="s">
        <v>594</v>
      </c>
      <c r="L166" s="18"/>
      <c r="M166" s="132">
        <v>43895</v>
      </c>
      <c r="N166" s="133">
        <v>43902</v>
      </c>
    </row>
  </sheetData>
  <mergeCells count="11">
    <mergeCell ref="M2:M3"/>
    <mergeCell ref="N2:N3"/>
    <mergeCell ref="C4:C42"/>
    <mergeCell ref="B2:J2"/>
    <mergeCell ref="C44:C51"/>
    <mergeCell ref="C53:C83"/>
    <mergeCell ref="C84:C92"/>
    <mergeCell ref="B4:B166"/>
    <mergeCell ref="C93:C166"/>
    <mergeCell ref="E144:E145"/>
    <mergeCell ref="E153:E157"/>
  </mergeCells>
  <phoneticPr fontId="2" type="noConversion"/>
  <conditionalFormatting sqref="F3">
    <cfRule type="containsText" dxfId="98" priority="159" operator="containsText" text="도장">
      <formula>NOT(ISERROR(SEARCH("도장",F3)))</formula>
    </cfRule>
    <cfRule type="cellIs" dxfId="97" priority="160" operator="equal">
      <formula>"도장"</formula>
    </cfRule>
  </conditionalFormatting>
  <conditionalFormatting sqref="F1 F167:F1048576 F3">
    <cfRule type="containsText" dxfId="96" priority="158" operator="containsText" text="도장">
      <formula>NOT(ISERROR(SEARCH("도장",F1)))</formula>
    </cfRule>
  </conditionalFormatting>
  <conditionalFormatting sqref="F15:F16 F22:F27 F29 F85:F92">
    <cfRule type="containsText" dxfId="95" priority="95" operator="containsText" text="도장">
      <formula>NOT(ISERROR(SEARCH("도장",F15)))</formula>
    </cfRule>
    <cfRule type="cellIs" dxfId="94" priority="96" operator="equal">
      <formula>"도장"</formula>
    </cfRule>
  </conditionalFormatting>
  <conditionalFormatting sqref="F15:F16 F22:F27 F29 F85:F166">
    <cfRule type="containsText" dxfId="93" priority="94" operator="containsText" text="도장">
      <formula>NOT(ISERROR(SEARCH("도장",F15)))</formula>
    </cfRule>
  </conditionalFormatting>
  <conditionalFormatting sqref="F44 F46 F51:F52">
    <cfRule type="containsText" dxfId="92" priority="89" operator="containsText" text="도장">
      <formula>NOT(ISERROR(SEARCH("도장",F44)))</formula>
    </cfRule>
    <cfRule type="cellIs" dxfId="91" priority="90" operator="equal">
      <formula>"도장"</formula>
    </cfRule>
  </conditionalFormatting>
  <conditionalFormatting sqref="F44 F46 F51:F52">
    <cfRule type="containsText" dxfId="90" priority="88" operator="containsText" text="도장">
      <formula>NOT(ISERROR(SEARCH("도장",F44)))</formula>
    </cfRule>
  </conditionalFormatting>
  <conditionalFormatting sqref="F4:F7">
    <cfRule type="containsText" dxfId="89" priority="92" operator="containsText" text="도장">
      <formula>NOT(ISERROR(SEARCH("도장",F4)))</formula>
    </cfRule>
    <cfRule type="cellIs" dxfId="88" priority="93" operator="equal">
      <formula>"도장"</formula>
    </cfRule>
  </conditionalFormatting>
  <conditionalFormatting sqref="F4:F7">
    <cfRule type="containsText" dxfId="87" priority="91" operator="containsText" text="도장">
      <formula>NOT(ISERROR(SEARCH("도장",F4)))</formula>
    </cfRule>
  </conditionalFormatting>
  <conditionalFormatting sqref="F8:F9">
    <cfRule type="containsText" dxfId="86" priority="86" operator="containsText" text="도장">
      <formula>NOT(ISERROR(SEARCH("도장",F8)))</formula>
    </cfRule>
    <cfRule type="cellIs" dxfId="85" priority="87" operator="equal">
      <formula>"도장"</formula>
    </cfRule>
  </conditionalFormatting>
  <conditionalFormatting sqref="F8:F9">
    <cfRule type="containsText" dxfId="84" priority="85" operator="containsText" text="도장">
      <formula>NOT(ISERROR(SEARCH("도장",F8)))</formula>
    </cfRule>
  </conditionalFormatting>
  <conditionalFormatting sqref="F10:F11">
    <cfRule type="containsText" dxfId="83" priority="83" operator="containsText" text="도장">
      <formula>NOT(ISERROR(SEARCH("도장",F10)))</formula>
    </cfRule>
    <cfRule type="cellIs" dxfId="82" priority="84" operator="equal">
      <formula>"도장"</formula>
    </cfRule>
  </conditionalFormatting>
  <conditionalFormatting sqref="F10:F11">
    <cfRule type="containsText" dxfId="81" priority="82" operator="containsText" text="도장">
      <formula>NOT(ISERROR(SEARCH("도장",F10)))</formula>
    </cfRule>
  </conditionalFormatting>
  <conditionalFormatting sqref="F13">
    <cfRule type="cellIs" dxfId="80" priority="81" operator="equal">
      <formula>"도장"</formula>
    </cfRule>
  </conditionalFormatting>
  <conditionalFormatting sqref="F13">
    <cfRule type="cellIs" dxfId="79" priority="78" operator="equal">
      <formula>"도장"</formula>
    </cfRule>
  </conditionalFormatting>
  <conditionalFormatting sqref="F14">
    <cfRule type="containsText" dxfId="78" priority="74" operator="containsText" text="도장">
      <formula>NOT(ISERROR(SEARCH("도장",F14)))</formula>
    </cfRule>
    <cfRule type="cellIs" dxfId="77" priority="75" operator="equal">
      <formula>"도장"</formula>
    </cfRule>
  </conditionalFormatting>
  <conditionalFormatting sqref="F14">
    <cfRule type="containsText" dxfId="76" priority="73" operator="containsText" text="도장">
      <formula>NOT(ISERROR(SEARCH("도장",F14)))</formula>
    </cfRule>
  </conditionalFormatting>
  <conditionalFormatting sqref="F17">
    <cfRule type="containsText" dxfId="75" priority="71" operator="containsText" text="도장">
      <formula>NOT(ISERROR(SEARCH("도장",F17)))</formula>
    </cfRule>
    <cfRule type="cellIs" dxfId="74" priority="72" operator="equal">
      <formula>"도장"</formula>
    </cfRule>
  </conditionalFormatting>
  <conditionalFormatting sqref="F17">
    <cfRule type="containsText" dxfId="73" priority="70" operator="containsText" text="도장">
      <formula>NOT(ISERROR(SEARCH("도장",F17)))</formula>
    </cfRule>
  </conditionalFormatting>
  <conditionalFormatting sqref="F18">
    <cfRule type="cellIs" dxfId="72" priority="69" operator="equal">
      <formula>"도장"</formula>
    </cfRule>
  </conditionalFormatting>
  <conditionalFormatting sqref="F20">
    <cfRule type="containsText" dxfId="71" priority="65" operator="containsText" text="도장">
      <formula>NOT(ISERROR(SEARCH("도장",F20)))</formula>
    </cfRule>
    <cfRule type="cellIs" dxfId="70" priority="66" operator="equal">
      <formula>"도장"</formula>
    </cfRule>
  </conditionalFormatting>
  <conditionalFormatting sqref="F20">
    <cfRule type="containsText" dxfId="69" priority="64" operator="containsText" text="도장">
      <formula>NOT(ISERROR(SEARCH("도장",F20)))</formula>
    </cfRule>
  </conditionalFormatting>
  <conditionalFormatting sqref="F21">
    <cfRule type="containsText" dxfId="68" priority="62" operator="containsText" text="도장">
      <formula>NOT(ISERROR(SEARCH("도장",F21)))</formula>
    </cfRule>
    <cfRule type="cellIs" dxfId="67" priority="63" operator="equal">
      <formula>"도장"</formula>
    </cfRule>
  </conditionalFormatting>
  <conditionalFormatting sqref="F21">
    <cfRule type="containsText" dxfId="66" priority="61" operator="containsText" text="도장">
      <formula>NOT(ISERROR(SEARCH("도장",F21)))</formula>
    </cfRule>
  </conditionalFormatting>
  <conditionalFormatting sqref="F42:F43">
    <cfRule type="containsText" dxfId="65" priority="59" operator="containsText" text="도장">
      <formula>NOT(ISERROR(SEARCH("도장",F42)))</formula>
    </cfRule>
    <cfRule type="cellIs" dxfId="64" priority="60" operator="equal">
      <formula>"도장"</formula>
    </cfRule>
  </conditionalFormatting>
  <conditionalFormatting sqref="F42:F43">
    <cfRule type="containsText" dxfId="63" priority="58" operator="containsText" text="도장">
      <formula>NOT(ISERROR(SEARCH("도장",F42)))</formula>
    </cfRule>
  </conditionalFormatting>
  <conditionalFormatting sqref="F42:F43">
    <cfRule type="containsText" dxfId="62" priority="55" operator="containsText" text="도장">
      <formula>NOT(ISERROR(SEARCH("도장",F42)))</formula>
    </cfRule>
    <cfRule type="containsText" dxfId="61" priority="56" operator="containsText" text="도장">
      <formula>NOT(ISERROR(SEARCH("도장",F42)))</formula>
    </cfRule>
    <cfRule type="cellIs" dxfId="60" priority="57" operator="equal">
      <formula>"도장"</formula>
    </cfRule>
  </conditionalFormatting>
  <conditionalFormatting sqref="F53">
    <cfRule type="containsText" dxfId="59" priority="53" operator="containsText" text="도장">
      <formula>NOT(ISERROR(SEARCH("도장",F53)))</formula>
    </cfRule>
    <cfRule type="cellIs" dxfId="58" priority="54" operator="equal">
      <formula>"도장"</formula>
    </cfRule>
  </conditionalFormatting>
  <conditionalFormatting sqref="F53">
    <cfRule type="containsText" dxfId="57" priority="52" operator="containsText" text="도장">
      <formula>NOT(ISERROR(SEARCH("도장",F53)))</formula>
    </cfRule>
  </conditionalFormatting>
  <conditionalFormatting sqref="F54">
    <cfRule type="containsText" dxfId="56" priority="50" operator="containsText" text="도장">
      <formula>NOT(ISERROR(SEARCH("도장",F54)))</formula>
    </cfRule>
    <cfRule type="cellIs" dxfId="55" priority="51" operator="equal">
      <formula>"도장"</formula>
    </cfRule>
  </conditionalFormatting>
  <conditionalFormatting sqref="F54">
    <cfRule type="containsText" dxfId="54" priority="49" operator="containsText" text="도장">
      <formula>NOT(ISERROR(SEARCH("도장",F54)))</formula>
    </cfRule>
  </conditionalFormatting>
  <conditionalFormatting sqref="F55">
    <cfRule type="containsText" dxfId="53" priority="47" operator="containsText" text="도장">
      <formula>NOT(ISERROR(SEARCH("도장",F55)))</formula>
    </cfRule>
    <cfRule type="cellIs" dxfId="52" priority="48" operator="equal">
      <formula>"도장"</formula>
    </cfRule>
  </conditionalFormatting>
  <conditionalFormatting sqref="F55">
    <cfRule type="containsText" dxfId="51" priority="46" operator="containsText" text="도장">
      <formula>NOT(ISERROR(SEARCH("도장",F55)))</formula>
    </cfRule>
  </conditionalFormatting>
  <conditionalFormatting sqref="F56:F65">
    <cfRule type="containsText" dxfId="50" priority="44" operator="containsText" text="도장">
      <formula>NOT(ISERROR(SEARCH("도장",F56)))</formula>
    </cfRule>
    <cfRule type="cellIs" dxfId="49" priority="45" operator="equal">
      <formula>"도장"</formula>
    </cfRule>
  </conditionalFormatting>
  <conditionalFormatting sqref="F56:F65">
    <cfRule type="containsText" dxfId="48" priority="43" operator="containsText" text="도장">
      <formula>NOT(ISERROR(SEARCH("도장",F56)))</formula>
    </cfRule>
  </conditionalFormatting>
  <conditionalFormatting sqref="F56:F65">
    <cfRule type="containsText" dxfId="47" priority="40" operator="containsText" text="도장">
      <formula>NOT(ISERROR(SEARCH("도장",F56)))</formula>
    </cfRule>
    <cfRule type="containsText" dxfId="46" priority="41" operator="containsText" text="도장">
      <formula>NOT(ISERROR(SEARCH("도장",F56)))</formula>
    </cfRule>
    <cfRule type="cellIs" dxfId="45" priority="42" operator="equal">
      <formula>"도장"</formula>
    </cfRule>
  </conditionalFormatting>
  <conditionalFormatting sqref="F19">
    <cfRule type="containsText" dxfId="44" priority="38" operator="containsText" text="도장">
      <formula>NOT(ISERROR(SEARCH("도장",F19)))</formula>
    </cfRule>
    <cfRule type="cellIs" dxfId="43" priority="39" operator="equal">
      <formula>"도장"</formula>
    </cfRule>
  </conditionalFormatting>
  <conditionalFormatting sqref="F19">
    <cfRule type="containsText" dxfId="42" priority="37" operator="containsText" text="도장">
      <formula>NOT(ISERROR(SEARCH("도장",F19)))</formula>
    </cfRule>
  </conditionalFormatting>
  <conditionalFormatting sqref="F12">
    <cfRule type="containsText" dxfId="41" priority="35" operator="containsText" text="도장">
      <formula>NOT(ISERROR(SEARCH("도장",F12)))</formula>
    </cfRule>
    <cfRule type="cellIs" dxfId="40" priority="36" operator="equal">
      <formula>"도장"</formula>
    </cfRule>
  </conditionalFormatting>
  <conditionalFormatting sqref="F12">
    <cfRule type="containsText" dxfId="39" priority="34" operator="containsText" text="도장">
      <formula>NOT(ISERROR(SEARCH("도장",F12)))</formula>
    </cfRule>
  </conditionalFormatting>
  <conditionalFormatting sqref="F66:F67 F69 F83">
    <cfRule type="containsText" dxfId="38" priority="32" operator="containsText" text="도장">
      <formula>NOT(ISERROR(SEARCH("도장",F66)))</formula>
    </cfRule>
    <cfRule type="cellIs" dxfId="37" priority="33" operator="equal">
      <formula>"도장"</formula>
    </cfRule>
  </conditionalFormatting>
  <conditionalFormatting sqref="F66:F67 F69 F83">
    <cfRule type="containsText" dxfId="36" priority="31" operator="containsText" text="도장">
      <formula>NOT(ISERROR(SEARCH("도장",F66)))</formula>
    </cfRule>
  </conditionalFormatting>
  <conditionalFormatting sqref="F66:F67 F69 F83">
    <cfRule type="containsText" dxfId="35" priority="28" operator="containsText" text="도장">
      <formula>NOT(ISERROR(SEARCH("도장",F66)))</formula>
    </cfRule>
    <cfRule type="containsText" dxfId="34" priority="29" operator="containsText" text="도장">
      <formula>NOT(ISERROR(SEARCH("도장",F66)))</formula>
    </cfRule>
    <cfRule type="cellIs" dxfId="33" priority="30" operator="equal">
      <formula>"도장"</formula>
    </cfRule>
  </conditionalFormatting>
  <conditionalFormatting sqref="F28">
    <cfRule type="containsText" dxfId="32" priority="26" operator="containsText" text="도장">
      <formula>NOT(ISERROR(SEARCH("도장",F28)))</formula>
    </cfRule>
    <cfRule type="cellIs" dxfId="31" priority="27" operator="equal">
      <formula>"도장"</formula>
    </cfRule>
  </conditionalFormatting>
  <conditionalFormatting sqref="F28">
    <cfRule type="containsText" dxfId="30" priority="25" operator="containsText" text="도장">
      <formula>NOT(ISERROR(SEARCH("도장",F28)))</formula>
    </cfRule>
  </conditionalFormatting>
  <conditionalFormatting sqref="F28">
    <cfRule type="containsText" dxfId="29" priority="22" operator="containsText" text="도장">
      <formula>NOT(ISERROR(SEARCH("도장",F28)))</formula>
    </cfRule>
    <cfRule type="containsText" dxfId="28" priority="23" operator="containsText" text="도장">
      <formula>NOT(ISERROR(SEARCH("도장",F28)))</formula>
    </cfRule>
    <cfRule type="cellIs" dxfId="27" priority="24" operator="equal">
      <formula>"도장"</formula>
    </cfRule>
  </conditionalFormatting>
  <conditionalFormatting sqref="F30:F41">
    <cfRule type="containsText" dxfId="26" priority="20" operator="containsText" text="도장">
      <formula>NOT(ISERROR(SEARCH("도장",F30)))</formula>
    </cfRule>
    <cfRule type="cellIs" dxfId="25" priority="21" operator="equal">
      <formula>"도장"</formula>
    </cfRule>
  </conditionalFormatting>
  <conditionalFormatting sqref="F30:F41">
    <cfRule type="containsText" dxfId="24" priority="19" operator="containsText" text="도장">
      <formula>NOT(ISERROR(SEARCH("도장",F30)))</formula>
    </cfRule>
  </conditionalFormatting>
  <conditionalFormatting sqref="F45">
    <cfRule type="containsText" dxfId="23" priority="17" operator="containsText" text="도장">
      <formula>NOT(ISERROR(SEARCH("도장",F45)))</formula>
    </cfRule>
    <cfRule type="cellIs" dxfId="22" priority="18" operator="equal">
      <formula>"도장"</formula>
    </cfRule>
  </conditionalFormatting>
  <conditionalFormatting sqref="F45">
    <cfRule type="containsText" dxfId="21" priority="16" operator="containsText" text="도장">
      <formula>NOT(ISERROR(SEARCH("도장",F45)))</formula>
    </cfRule>
  </conditionalFormatting>
  <conditionalFormatting sqref="F47">
    <cfRule type="containsText" dxfId="20" priority="14" operator="containsText" text="도장">
      <formula>NOT(ISERROR(SEARCH("도장",F47)))</formula>
    </cfRule>
    <cfRule type="cellIs" dxfId="19" priority="15" operator="equal">
      <formula>"도장"</formula>
    </cfRule>
  </conditionalFormatting>
  <conditionalFormatting sqref="F47">
    <cfRule type="containsText" dxfId="18" priority="13" operator="containsText" text="도장">
      <formula>NOT(ISERROR(SEARCH("도장",F47)))</formula>
    </cfRule>
  </conditionalFormatting>
  <conditionalFormatting sqref="F68">
    <cfRule type="containsText" dxfId="17" priority="11" operator="containsText" text="도장">
      <formula>NOT(ISERROR(SEARCH("도장",F68)))</formula>
    </cfRule>
    <cfRule type="cellIs" dxfId="16" priority="12" operator="equal">
      <formula>"도장"</formula>
    </cfRule>
  </conditionalFormatting>
  <conditionalFormatting sqref="F68">
    <cfRule type="containsText" dxfId="15" priority="10" operator="containsText" text="도장">
      <formula>NOT(ISERROR(SEARCH("도장",F68)))</formula>
    </cfRule>
  </conditionalFormatting>
  <conditionalFormatting sqref="F68">
    <cfRule type="containsText" dxfId="14" priority="7" operator="containsText" text="도장">
      <formula>NOT(ISERROR(SEARCH("도장",F68)))</formula>
    </cfRule>
    <cfRule type="containsText" dxfId="13" priority="8" operator="containsText" text="도장">
      <formula>NOT(ISERROR(SEARCH("도장",F68)))</formula>
    </cfRule>
    <cfRule type="cellIs" dxfId="12" priority="9" operator="equal">
      <formula>"도장"</formula>
    </cfRule>
  </conditionalFormatting>
  <conditionalFormatting sqref="F70:F82">
    <cfRule type="containsText" dxfId="11" priority="5" operator="containsText" text="도장">
      <formula>NOT(ISERROR(SEARCH("도장",F70)))</formula>
    </cfRule>
    <cfRule type="cellIs" dxfId="10" priority="6" operator="equal">
      <formula>"도장"</formula>
    </cfRule>
  </conditionalFormatting>
  <conditionalFormatting sqref="F70:F82">
    <cfRule type="containsText" dxfId="9" priority="4" operator="containsText" text="도장">
      <formula>NOT(ISERROR(SEARCH("도장",F70)))</formula>
    </cfRule>
  </conditionalFormatting>
  <conditionalFormatting sqref="F84">
    <cfRule type="containsText" dxfId="8" priority="2" operator="containsText" text="도장">
      <formula>NOT(ISERROR(SEARCH("도장",F84)))</formula>
    </cfRule>
    <cfRule type="cellIs" dxfId="7" priority="3" operator="equal">
      <formula>"도장"</formula>
    </cfRule>
  </conditionalFormatting>
  <conditionalFormatting sqref="F84">
    <cfRule type="containsText" dxfId="6" priority="1" operator="containsText" text="도장">
      <formula>NOT(ISERROR(SEARCH("도장",F84)))</formula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80" operator="containsText" text="도장" id="{D15E7A2D-026D-43F2-BC92-0C1C17D87FF8}">
            <xm:f>NOT(ISERROR(SEARCH("도장",'C:\Users\GSI_PARK\AppData\Local\Microsoft\Windows\Temporary Internet Files\Content.IE5\357FM6W6\[AGV STATION BOM LIST_0303.xlsx]STD STATION'!#REF!)))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F13</xm:sqref>
        </x14:conditionalFormatting>
        <x14:conditionalFormatting xmlns:xm="http://schemas.microsoft.com/office/excel/2006/main">
          <x14:cfRule type="containsText" priority="79" operator="containsText" text="도장" id="{0D475048-2E2B-4E1D-AC77-E06672B5869F}">
            <xm:f>NOT(ISERROR(SEARCH("도장",'C:\Users\GSI_PARK\AppData\Local\Microsoft\Windows\Temporary Internet Files\Content.IE5\357FM6W6\[AGV STATION BOM LIST_0303.xlsx]STD STATION'!#REF!)))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F13</xm:sqref>
        </x14:conditionalFormatting>
        <x14:conditionalFormatting xmlns:xm="http://schemas.microsoft.com/office/excel/2006/main">
          <x14:cfRule type="containsText" priority="76" operator="containsText" text="도장" id="{8D97762B-BB79-452B-92D5-F076832750B3}">
            <xm:f>NOT(ISERROR(SEARCH("도장",'C:\Users\GSI_PARK\AppData\Local\Microsoft\Windows\Temporary Internet Files\Content.IE5\357FM6W6\[AGV STATION BOM LIST_0303.xlsx]STD STATION'!#REF!)))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14:cfRule type="containsText" priority="77" operator="containsText" text="도장" id="{A3764CAD-1803-49A0-A93A-900E0D65C756}">
            <xm:f>NOT(ISERROR(SEARCH("도장",'C:\Users\GSI_PARK\AppData\Local\Microsoft\Windows\Temporary Internet Files\Content.IE5\357FM6W6\[AGV STATION BOM LIST_0303.xlsx]STD STATION'!#REF!)))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F13</xm:sqref>
        </x14:conditionalFormatting>
        <x14:conditionalFormatting xmlns:xm="http://schemas.microsoft.com/office/excel/2006/main">
          <x14:cfRule type="containsText" priority="68" operator="containsText" text="도장" id="{0C16DA4C-8827-43F0-BA1F-49CC5BF8E3B8}">
            <xm:f>NOT(ISERROR(SEARCH("도장",'C:\Users\GSI_PARK\AppData\Local\Microsoft\Windows\Temporary Internet Files\Content.IE5\357FM6W6\[AGV STATION BOM LIST_0303.xlsx]CAN STATION'!#REF!)))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F18</xm:sqref>
        </x14:conditionalFormatting>
        <x14:conditionalFormatting xmlns:xm="http://schemas.microsoft.com/office/excel/2006/main">
          <x14:cfRule type="containsText" priority="67" operator="containsText" text="도장" id="{4153DFBD-947A-427B-A7ED-46636299D767}">
            <xm:f>NOT(ISERROR(SEARCH("도장",'C:\Users\GSI_PARK\AppData\Local\Microsoft\Windows\Temporary Internet Files\Content.IE5\357FM6W6\[AGV STATION BOM LIST_0303.xlsx]CAN STATION'!#REF!)))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F18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44"/>
  <sheetViews>
    <sheetView topLeftCell="A8" workbookViewId="0">
      <selection activeCell="G37" sqref="G37"/>
    </sheetView>
  </sheetViews>
  <sheetFormatPr defaultRowHeight="16.5"/>
  <cols>
    <col min="2" max="2" width="27.625" bestFit="1" customWidth="1"/>
    <col min="3" max="3" width="10.25" bestFit="1" customWidth="1"/>
    <col min="4" max="4" width="15.5" bestFit="1" customWidth="1"/>
    <col min="5" max="5" width="11.625" bestFit="1" customWidth="1"/>
    <col min="6" max="7" width="12.375" bestFit="1" customWidth="1"/>
    <col min="8" max="8" width="11.875" bestFit="1" customWidth="1"/>
    <col min="9" max="9" width="12.75" bestFit="1" customWidth="1"/>
    <col min="10" max="11" width="11.625" bestFit="1" customWidth="1"/>
    <col min="12" max="12" width="5.25" bestFit="1" customWidth="1"/>
    <col min="13" max="14" width="4.75" bestFit="1" customWidth="1"/>
    <col min="15" max="15" width="15.25" customWidth="1"/>
  </cols>
  <sheetData>
    <row r="1" spans="2:15" ht="17.25" thickBot="1"/>
    <row r="2" spans="2:15">
      <c r="B2" s="423" t="s">
        <v>1554</v>
      </c>
      <c r="C2" s="425" t="s">
        <v>1555</v>
      </c>
      <c r="D2" s="427" t="s">
        <v>1556</v>
      </c>
      <c r="E2" s="427"/>
      <c r="F2" s="427"/>
      <c r="G2" s="427"/>
      <c r="H2" s="427"/>
      <c r="I2" s="427"/>
      <c r="J2" s="427"/>
      <c r="K2" s="427"/>
      <c r="L2" s="427"/>
      <c r="M2" s="427"/>
      <c r="N2" s="427"/>
      <c r="O2" s="428"/>
    </row>
    <row r="3" spans="2:15">
      <c r="B3" s="424"/>
      <c r="C3" s="426"/>
      <c r="D3" s="426" t="s">
        <v>1557</v>
      </c>
      <c r="E3" s="426"/>
      <c r="F3" s="426" t="s">
        <v>1558</v>
      </c>
      <c r="G3" s="426"/>
      <c r="H3" s="426" t="s">
        <v>1559</v>
      </c>
      <c r="I3" s="426"/>
      <c r="J3" s="426" t="s">
        <v>1560</v>
      </c>
      <c r="K3" s="426"/>
      <c r="L3" s="426" t="s">
        <v>0</v>
      </c>
      <c r="M3" s="426"/>
      <c r="N3" s="426" t="s">
        <v>1561</v>
      </c>
      <c r="O3" s="429"/>
    </row>
    <row r="4" spans="2:15">
      <c r="B4" s="424"/>
      <c r="C4" s="426"/>
      <c r="D4" s="151" t="s">
        <v>1562</v>
      </c>
      <c r="E4" s="151" t="s">
        <v>1563</v>
      </c>
      <c r="F4" s="151" t="s">
        <v>1562</v>
      </c>
      <c r="G4" s="151" t="s">
        <v>1563</v>
      </c>
      <c r="H4" s="151" t="s">
        <v>1562</v>
      </c>
      <c r="I4" s="151" t="s">
        <v>1563</v>
      </c>
      <c r="J4" s="151" t="s">
        <v>1562</v>
      </c>
      <c r="K4" s="151" t="s">
        <v>1563</v>
      </c>
      <c r="L4" s="151" t="s">
        <v>1562</v>
      </c>
      <c r="M4" s="151" t="s">
        <v>1563</v>
      </c>
      <c r="N4" s="151" t="s">
        <v>1562</v>
      </c>
      <c r="O4" s="162" t="s">
        <v>1563</v>
      </c>
    </row>
    <row r="5" spans="2:15" ht="17.25" thickBot="1">
      <c r="B5" s="430" t="s">
        <v>1564</v>
      </c>
      <c r="C5" s="431"/>
      <c r="D5" s="163">
        <v>43857</v>
      </c>
      <c r="E5" s="163">
        <v>43878</v>
      </c>
      <c r="F5" s="163">
        <v>43878</v>
      </c>
      <c r="G5" s="163">
        <v>43900</v>
      </c>
      <c r="H5" s="163">
        <v>43896</v>
      </c>
      <c r="I5" s="163">
        <v>43917</v>
      </c>
      <c r="J5" s="163">
        <v>43918</v>
      </c>
      <c r="K5" s="163">
        <v>43920</v>
      </c>
      <c r="L5" s="163">
        <v>43920</v>
      </c>
      <c r="M5" s="163">
        <v>43923</v>
      </c>
      <c r="N5" s="163"/>
      <c r="O5" s="164"/>
    </row>
    <row r="6" spans="2:15" ht="17.25" thickBot="1">
      <c r="B6" s="152"/>
      <c r="C6" s="152"/>
      <c r="D6" s="152"/>
      <c r="E6" s="152"/>
      <c r="F6" s="152"/>
      <c r="G6" s="152"/>
      <c r="H6" s="152"/>
      <c r="I6" s="152"/>
      <c r="J6" s="152"/>
      <c r="K6" s="152"/>
      <c r="L6" s="152"/>
      <c r="M6" s="152"/>
      <c r="N6" s="152"/>
      <c r="O6" s="152"/>
    </row>
    <row r="7" spans="2:15">
      <c r="B7" s="432" t="s">
        <v>1565</v>
      </c>
      <c r="C7" s="420" t="s">
        <v>1566</v>
      </c>
      <c r="D7" s="420"/>
      <c r="E7" s="420"/>
      <c r="F7" s="420" t="s">
        <v>1567</v>
      </c>
      <c r="G7" s="420"/>
      <c r="H7" s="420"/>
      <c r="I7" s="420"/>
      <c r="J7" s="420"/>
      <c r="K7" s="420" t="s">
        <v>1568</v>
      </c>
      <c r="L7" s="420" t="s">
        <v>1569</v>
      </c>
      <c r="M7" s="420"/>
      <c r="N7" s="420"/>
      <c r="O7" s="421"/>
    </row>
    <row r="8" spans="2:15">
      <c r="B8" s="433"/>
      <c r="C8" s="404"/>
      <c r="D8" s="404"/>
      <c r="E8" s="404"/>
      <c r="F8" s="404" t="s">
        <v>1570</v>
      </c>
      <c r="G8" s="404"/>
      <c r="H8" s="404"/>
      <c r="I8" s="404" t="s">
        <v>1571</v>
      </c>
      <c r="J8" s="404"/>
      <c r="K8" s="404"/>
      <c r="L8" s="404"/>
      <c r="M8" s="404"/>
      <c r="N8" s="404"/>
      <c r="O8" s="422"/>
    </row>
    <row r="9" spans="2:15">
      <c r="B9" s="433"/>
      <c r="C9" s="153" t="s">
        <v>1572</v>
      </c>
      <c r="D9" s="153" t="s">
        <v>1573</v>
      </c>
      <c r="E9" s="153" t="s">
        <v>1574</v>
      </c>
      <c r="F9" s="153" t="s">
        <v>1575</v>
      </c>
      <c r="G9" s="153" t="s">
        <v>1576</v>
      </c>
      <c r="H9" s="153" t="s">
        <v>1577</v>
      </c>
      <c r="I9" s="153" t="s">
        <v>1578</v>
      </c>
      <c r="J9" s="153" t="s">
        <v>1579</v>
      </c>
      <c r="K9" s="404"/>
      <c r="L9" s="404"/>
      <c r="M9" s="404"/>
      <c r="N9" s="404"/>
      <c r="O9" s="422"/>
    </row>
    <row r="10" spans="2:15" ht="17.25" thickBot="1">
      <c r="B10" s="165" t="s">
        <v>1580</v>
      </c>
      <c r="C10" s="166">
        <f>D44</f>
        <v>35</v>
      </c>
      <c r="D10" s="166">
        <f>COUNTIF(F13:F43,"100%")</f>
        <v>25</v>
      </c>
      <c r="E10" s="154">
        <f>F44</f>
        <v>0.96935483870967742</v>
      </c>
      <c r="F10" s="166">
        <f>E44</f>
        <v>63</v>
      </c>
      <c r="G10" s="166">
        <f>COUNTIF(G13:G43,"100%")</f>
        <v>22</v>
      </c>
      <c r="H10" s="154">
        <f>G44</f>
        <v>0.761290322580645</v>
      </c>
      <c r="I10" s="166">
        <f>COUNTIF(H13:H43,"100%")</f>
        <v>0</v>
      </c>
      <c r="J10" s="154">
        <f>H44</f>
        <v>0</v>
      </c>
      <c r="K10" s="154">
        <f>I44</f>
        <v>0</v>
      </c>
      <c r="L10" s="415"/>
      <c r="M10" s="415"/>
      <c r="N10" s="415"/>
      <c r="O10" s="416"/>
    </row>
    <row r="11" spans="2:15" ht="17.25" thickBot="1">
      <c r="B11" s="152"/>
      <c r="C11" s="152"/>
      <c r="D11" s="152"/>
      <c r="E11" s="152"/>
      <c r="F11" s="152"/>
      <c r="G11" s="152"/>
      <c r="H11" s="152"/>
      <c r="I11" s="152"/>
      <c r="J11" s="152"/>
      <c r="K11" s="152"/>
      <c r="L11" s="152"/>
      <c r="M11" s="152"/>
      <c r="N11" s="152"/>
      <c r="O11" s="152"/>
    </row>
    <row r="12" spans="2:15" ht="27.75" thickBot="1">
      <c r="B12" s="157" t="s">
        <v>1581</v>
      </c>
      <c r="C12" s="158" t="s">
        <v>1582</v>
      </c>
      <c r="D12" s="159" t="s">
        <v>1582</v>
      </c>
      <c r="E12" s="160" t="s">
        <v>1583</v>
      </c>
      <c r="F12" s="158" t="s">
        <v>1584</v>
      </c>
      <c r="G12" s="158" t="s">
        <v>1585</v>
      </c>
      <c r="H12" s="158" t="s">
        <v>1586</v>
      </c>
      <c r="I12" s="158" t="s">
        <v>1587</v>
      </c>
      <c r="J12" s="161" t="s">
        <v>1588</v>
      </c>
      <c r="K12" s="409" t="s">
        <v>1589</v>
      </c>
      <c r="L12" s="409"/>
      <c r="M12" s="409"/>
      <c r="N12" s="409"/>
      <c r="O12" s="410"/>
    </row>
    <row r="13" spans="2:15">
      <c r="B13" s="335" t="s">
        <v>1603</v>
      </c>
      <c r="C13" s="391" t="s">
        <v>1591</v>
      </c>
      <c r="D13" s="170" t="s">
        <v>1592</v>
      </c>
      <c r="E13" s="171">
        <v>1</v>
      </c>
      <c r="F13" s="172">
        <v>1</v>
      </c>
      <c r="G13" s="172">
        <v>1</v>
      </c>
      <c r="H13" s="172">
        <v>0</v>
      </c>
      <c r="I13" s="172">
        <v>0</v>
      </c>
      <c r="J13" s="401">
        <f>AVERAGE(I13:I16)</f>
        <v>0</v>
      </c>
      <c r="K13" s="417"/>
      <c r="L13" s="418"/>
      <c r="M13" s="418"/>
      <c r="N13" s="418"/>
      <c r="O13" s="419"/>
    </row>
    <row r="14" spans="2:15">
      <c r="B14" s="335"/>
      <c r="C14" s="391"/>
      <c r="D14" s="173" t="s">
        <v>1593</v>
      </c>
      <c r="E14" s="174">
        <v>1</v>
      </c>
      <c r="F14" s="175">
        <v>1</v>
      </c>
      <c r="G14" s="175">
        <v>1</v>
      </c>
      <c r="H14" s="175">
        <v>0</v>
      </c>
      <c r="I14" s="175">
        <v>0</v>
      </c>
      <c r="J14" s="402"/>
      <c r="K14" s="382"/>
      <c r="L14" s="383"/>
      <c r="M14" s="383"/>
      <c r="N14" s="383"/>
      <c r="O14" s="384"/>
    </row>
    <row r="15" spans="2:15">
      <c r="B15" s="335"/>
      <c r="C15" s="391"/>
      <c r="D15" s="173" t="s">
        <v>1604</v>
      </c>
      <c r="E15" s="174">
        <v>2</v>
      </c>
      <c r="F15" s="175">
        <v>1</v>
      </c>
      <c r="G15" s="175">
        <v>1</v>
      </c>
      <c r="H15" s="175">
        <v>0</v>
      </c>
      <c r="I15" s="175">
        <v>0</v>
      </c>
      <c r="J15" s="402"/>
      <c r="K15" s="382"/>
      <c r="L15" s="383"/>
      <c r="M15" s="383"/>
      <c r="N15" s="383"/>
      <c r="O15" s="384"/>
    </row>
    <row r="16" spans="2:15">
      <c r="B16" s="335"/>
      <c r="C16" s="392"/>
      <c r="D16" s="173" t="s">
        <v>1595</v>
      </c>
      <c r="E16" s="174">
        <v>2</v>
      </c>
      <c r="F16" s="175">
        <v>1</v>
      </c>
      <c r="G16" s="175">
        <v>1</v>
      </c>
      <c r="H16" s="175">
        <v>0</v>
      </c>
      <c r="I16" s="175">
        <v>0</v>
      </c>
      <c r="J16" s="403"/>
      <c r="K16" s="382"/>
      <c r="L16" s="383"/>
      <c r="M16" s="383"/>
      <c r="N16" s="383"/>
      <c r="O16" s="384"/>
    </row>
    <row r="17" spans="2:15">
      <c r="B17" s="335"/>
      <c r="C17" s="394" t="s">
        <v>1605</v>
      </c>
      <c r="D17" s="173" t="s">
        <v>1606</v>
      </c>
      <c r="E17" s="174">
        <v>1</v>
      </c>
      <c r="F17" s="175">
        <v>1</v>
      </c>
      <c r="G17" s="175">
        <v>1</v>
      </c>
      <c r="H17" s="175">
        <v>0</v>
      </c>
      <c r="I17" s="175">
        <v>0</v>
      </c>
      <c r="J17" s="408">
        <f>AVERAGE(I17:I19)</f>
        <v>0</v>
      </c>
      <c r="K17" s="382"/>
      <c r="L17" s="383"/>
      <c r="M17" s="383"/>
      <c r="N17" s="383"/>
      <c r="O17" s="384"/>
    </row>
    <row r="18" spans="2:15">
      <c r="B18" s="335"/>
      <c r="C18" s="391"/>
      <c r="D18" s="173" t="s">
        <v>1607</v>
      </c>
      <c r="E18" s="174">
        <v>1</v>
      </c>
      <c r="F18" s="175">
        <v>1</v>
      </c>
      <c r="G18" s="175">
        <v>1</v>
      </c>
      <c r="H18" s="175">
        <v>0</v>
      </c>
      <c r="I18" s="175">
        <v>0</v>
      </c>
      <c r="J18" s="402"/>
      <c r="K18" s="382"/>
      <c r="L18" s="383"/>
      <c r="M18" s="383"/>
      <c r="N18" s="383"/>
      <c r="O18" s="384"/>
    </row>
    <row r="19" spans="2:15">
      <c r="B19" s="335"/>
      <c r="C19" s="391"/>
      <c r="D19" s="173" t="s">
        <v>1594</v>
      </c>
      <c r="E19" s="174">
        <v>2</v>
      </c>
      <c r="F19" s="175">
        <v>1</v>
      </c>
      <c r="G19" s="175">
        <v>1</v>
      </c>
      <c r="H19" s="175">
        <v>0</v>
      </c>
      <c r="I19" s="175">
        <v>0</v>
      </c>
      <c r="J19" s="403"/>
      <c r="K19" s="382"/>
      <c r="L19" s="383"/>
      <c r="M19" s="383"/>
      <c r="N19" s="383"/>
      <c r="O19" s="384"/>
    </row>
    <row r="20" spans="2:15">
      <c r="B20" s="335"/>
      <c r="C20" s="392"/>
      <c r="D20" s="173" t="s">
        <v>1595</v>
      </c>
      <c r="E20" s="174">
        <v>1</v>
      </c>
      <c r="F20" s="175">
        <v>1</v>
      </c>
      <c r="G20" s="175">
        <v>1</v>
      </c>
      <c r="H20" s="175">
        <v>0</v>
      </c>
      <c r="I20" s="175">
        <v>0</v>
      </c>
      <c r="J20" s="176">
        <f>AVERAGE(I20:I20)</f>
        <v>0</v>
      </c>
      <c r="K20" s="382"/>
      <c r="L20" s="383"/>
      <c r="M20" s="383"/>
      <c r="N20" s="383"/>
      <c r="O20" s="384"/>
    </row>
    <row r="21" spans="2:15">
      <c r="B21" s="393"/>
      <c r="C21" s="75" t="s">
        <v>1596</v>
      </c>
      <c r="D21" s="173" t="s">
        <v>1597</v>
      </c>
      <c r="E21" s="174">
        <v>1</v>
      </c>
      <c r="F21" s="175">
        <v>0.8</v>
      </c>
      <c r="G21" s="175">
        <v>0.4</v>
      </c>
      <c r="H21" s="175">
        <v>0</v>
      </c>
      <c r="I21" s="175">
        <v>0</v>
      </c>
      <c r="J21" s="176">
        <f>I21</f>
        <v>0</v>
      </c>
      <c r="K21" s="385"/>
      <c r="L21" s="386"/>
      <c r="M21" s="386"/>
      <c r="N21" s="386"/>
      <c r="O21" s="387"/>
    </row>
    <row r="22" spans="2:15" ht="16.5" customHeight="1">
      <c r="B22" s="395" t="s">
        <v>1608</v>
      </c>
      <c r="C22" s="398" t="s">
        <v>1591</v>
      </c>
      <c r="D22" s="177" t="s">
        <v>1592</v>
      </c>
      <c r="E22" s="178">
        <v>1</v>
      </c>
      <c r="F22" s="179">
        <v>1</v>
      </c>
      <c r="G22" s="179">
        <v>1</v>
      </c>
      <c r="H22" s="179">
        <v>0</v>
      </c>
      <c r="I22" s="179">
        <v>0</v>
      </c>
      <c r="J22" s="411">
        <f>AVERAGE(I22:I26)</f>
        <v>0</v>
      </c>
      <c r="K22" s="370" t="s">
        <v>1609</v>
      </c>
      <c r="L22" s="371"/>
      <c r="M22" s="371"/>
      <c r="N22" s="371"/>
      <c r="O22" s="372"/>
    </row>
    <row r="23" spans="2:15">
      <c r="B23" s="396"/>
      <c r="C23" s="399"/>
      <c r="D23" s="177" t="s">
        <v>1593</v>
      </c>
      <c r="E23" s="178">
        <v>1</v>
      </c>
      <c r="F23" s="179">
        <v>1</v>
      </c>
      <c r="G23" s="179">
        <v>1</v>
      </c>
      <c r="H23" s="179">
        <v>0</v>
      </c>
      <c r="I23" s="179">
        <v>0</v>
      </c>
      <c r="J23" s="412"/>
      <c r="K23" s="373"/>
      <c r="L23" s="374"/>
      <c r="M23" s="374"/>
      <c r="N23" s="374"/>
      <c r="O23" s="375"/>
    </row>
    <row r="24" spans="2:15">
      <c r="B24" s="396"/>
      <c r="C24" s="399"/>
      <c r="D24" s="177" t="s">
        <v>1594</v>
      </c>
      <c r="E24" s="178">
        <v>1</v>
      </c>
      <c r="F24" s="179">
        <v>1</v>
      </c>
      <c r="G24" s="179">
        <v>1</v>
      </c>
      <c r="H24" s="179">
        <v>0</v>
      </c>
      <c r="I24" s="179">
        <v>0</v>
      </c>
      <c r="J24" s="412"/>
      <c r="K24" s="373"/>
      <c r="L24" s="374"/>
      <c r="M24" s="374"/>
      <c r="N24" s="374"/>
      <c r="O24" s="375"/>
    </row>
    <row r="25" spans="2:15">
      <c r="B25" s="396"/>
      <c r="C25" s="399"/>
      <c r="D25" s="177" t="s">
        <v>1604</v>
      </c>
      <c r="E25" s="178">
        <v>2</v>
      </c>
      <c r="F25" s="179">
        <v>1</v>
      </c>
      <c r="G25" s="179">
        <v>1</v>
      </c>
      <c r="H25" s="179">
        <v>0</v>
      </c>
      <c r="I25" s="179">
        <v>0</v>
      </c>
      <c r="J25" s="412"/>
      <c r="K25" s="373"/>
      <c r="L25" s="374"/>
      <c r="M25" s="374"/>
      <c r="N25" s="374"/>
      <c r="O25" s="375"/>
    </row>
    <row r="26" spans="2:15">
      <c r="B26" s="396"/>
      <c r="C26" s="400"/>
      <c r="D26" s="177" t="s">
        <v>1595</v>
      </c>
      <c r="E26" s="178">
        <v>3</v>
      </c>
      <c r="F26" s="179">
        <v>1</v>
      </c>
      <c r="G26" s="179">
        <v>1</v>
      </c>
      <c r="H26" s="179">
        <v>0</v>
      </c>
      <c r="I26" s="179">
        <v>0</v>
      </c>
      <c r="J26" s="413"/>
      <c r="K26" s="373"/>
      <c r="L26" s="374"/>
      <c r="M26" s="374"/>
      <c r="N26" s="374"/>
      <c r="O26" s="375"/>
    </row>
    <row r="27" spans="2:15">
      <c r="B27" s="396"/>
      <c r="C27" s="398" t="s">
        <v>1610</v>
      </c>
      <c r="D27" s="177" t="s">
        <v>1592</v>
      </c>
      <c r="E27" s="178">
        <v>1</v>
      </c>
      <c r="F27" s="179">
        <v>1</v>
      </c>
      <c r="G27" s="179">
        <v>1</v>
      </c>
      <c r="H27" s="179">
        <v>0</v>
      </c>
      <c r="I27" s="179">
        <v>0</v>
      </c>
      <c r="J27" s="411">
        <f>AVERAGE(I27:I29)</f>
        <v>0</v>
      </c>
      <c r="K27" s="373"/>
      <c r="L27" s="374"/>
      <c r="M27" s="374"/>
      <c r="N27" s="374"/>
      <c r="O27" s="375"/>
    </row>
    <row r="28" spans="2:15">
      <c r="B28" s="396"/>
      <c r="C28" s="399"/>
      <c r="D28" s="177" t="s">
        <v>1611</v>
      </c>
      <c r="E28" s="178">
        <v>8</v>
      </c>
      <c r="F28" s="179">
        <v>1</v>
      </c>
      <c r="G28" s="179">
        <v>1</v>
      </c>
      <c r="H28" s="179">
        <v>0</v>
      </c>
      <c r="I28" s="179">
        <v>0</v>
      </c>
      <c r="J28" s="412"/>
      <c r="K28" s="373"/>
      <c r="L28" s="374"/>
      <c r="M28" s="374"/>
      <c r="N28" s="374"/>
      <c r="O28" s="375"/>
    </row>
    <row r="29" spans="2:15">
      <c r="B29" s="396"/>
      <c r="C29" s="400"/>
      <c r="D29" s="177" t="s">
        <v>1595</v>
      </c>
      <c r="E29" s="178">
        <v>4</v>
      </c>
      <c r="F29" s="179">
        <v>1</v>
      </c>
      <c r="G29" s="179">
        <v>1</v>
      </c>
      <c r="H29" s="179">
        <v>0</v>
      </c>
      <c r="I29" s="179">
        <v>0</v>
      </c>
      <c r="J29" s="413"/>
      <c r="K29" s="373"/>
      <c r="L29" s="374"/>
      <c r="M29" s="374"/>
      <c r="N29" s="374"/>
      <c r="O29" s="375"/>
    </row>
    <row r="30" spans="2:15">
      <c r="B30" s="396"/>
      <c r="C30" s="398" t="s">
        <v>1612</v>
      </c>
      <c r="D30" s="177" t="s">
        <v>1592</v>
      </c>
      <c r="E30" s="178">
        <v>1</v>
      </c>
      <c r="F30" s="179">
        <v>1</v>
      </c>
      <c r="G30" s="179">
        <v>1</v>
      </c>
      <c r="H30" s="179">
        <v>0</v>
      </c>
      <c r="I30" s="179">
        <v>0</v>
      </c>
      <c r="J30" s="411">
        <f>AVERAGE(I30:I31)</f>
        <v>0</v>
      </c>
      <c r="K30" s="373"/>
      <c r="L30" s="374"/>
      <c r="M30" s="374"/>
      <c r="N30" s="374"/>
      <c r="O30" s="375"/>
    </row>
    <row r="31" spans="2:15">
      <c r="B31" s="396"/>
      <c r="C31" s="400"/>
      <c r="D31" s="177" t="s">
        <v>1604</v>
      </c>
      <c r="E31" s="178">
        <v>10</v>
      </c>
      <c r="F31" s="179">
        <v>1</v>
      </c>
      <c r="G31" s="179">
        <v>1</v>
      </c>
      <c r="H31" s="179">
        <v>0</v>
      </c>
      <c r="I31" s="179">
        <v>0</v>
      </c>
      <c r="J31" s="413"/>
      <c r="K31" s="373"/>
      <c r="L31" s="374"/>
      <c r="M31" s="374"/>
      <c r="N31" s="374"/>
      <c r="O31" s="375"/>
    </row>
    <row r="32" spans="2:15">
      <c r="B32" s="397"/>
      <c r="C32" s="112" t="s">
        <v>1596</v>
      </c>
      <c r="D32" s="177" t="s">
        <v>1597</v>
      </c>
      <c r="E32" s="178">
        <v>1</v>
      </c>
      <c r="F32" s="179">
        <v>0.8</v>
      </c>
      <c r="G32" s="179">
        <v>0.4</v>
      </c>
      <c r="H32" s="179">
        <v>0</v>
      </c>
      <c r="I32" s="179">
        <v>0</v>
      </c>
      <c r="J32" s="180">
        <f>I32</f>
        <v>0</v>
      </c>
      <c r="K32" s="376"/>
      <c r="L32" s="377"/>
      <c r="M32" s="377"/>
      <c r="N32" s="377"/>
      <c r="O32" s="378"/>
    </row>
    <row r="33" spans="2:15">
      <c r="B33" s="407" t="s">
        <v>1590</v>
      </c>
      <c r="C33" s="394" t="s">
        <v>1591</v>
      </c>
      <c r="D33" s="173" t="s">
        <v>1592</v>
      </c>
      <c r="E33" s="174">
        <v>1</v>
      </c>
      <c r="F33" s="175">
        <v>1</v>
      </c>
      <c r="G33" s="175">
        <v>1</v>
      </c>
      <c r="H33" s="175">
        <v>0</v>
      </c>
      <c r="I33" s="175">
        <v>0</v>
      </c>
      <c r="J33" s="408">
        <f>AVERAGE(I33:I36)</f>
        <v>0</v>
      </c>
      <c r="K33" s="379"/>
      <c r="L33" s="380"/>
      <c r="M33" s="380"/>
      <c r="N33" s="380"/>
      <c r="O33" s="381"/>
    </row>
    <row r="34" spans="2:15">
      <c r="B34" s="335"/>
      <c r="C34" s="391"/>
      <c r="D34" s="173" t="s">
        <v>1593</v>
      </c>
      <c r="E34" s="174">
        <v>2</v>
      </c>
      <c r="F34" s="175">
        <v>1</v>
      </c>
      <c r="G34" s="175">
        <v>1</v>
      </c>
      <c r="H34" s="175">
        <v>0</v>
      </c>
      <c r="I34" s="175">
        <v>0</v>
      </c>
      <c r="J34" s="402"/>
      <c r="K34" s="382"/>
      <c r="L34" s="383"/>
      <c r="M34" s="383"/>
      <c r="N34" s="383"/>
      <c r="O34" s="384"/>
    </row>
    <row r="35" spans="2:15">
      <c r="B35" s="335"/>
      <c r="C35" s="391"/>
      <c r="D35" s="173" t="s">
        <v>1594</v>
      </c>
      <c r="E35" s="174">
        <v>2</v>
      </c>
      <c r="F35" s="175">
        <v>1</v>
      </c>
      <c r="G35" s="175">
        <v>1</v>
      </c>
      <c r="H35" s="175">
        <v>0</v>
      </c>
      <c r="I35" s="175">
        <v>0</v>
      </c>
      <c r="J35" s="402"/>
      <c r="K35" s="382"/>
      <c r="L35" s="383"/>
      <c r="M35" s="383"/>
      <c r="N35" s="383"/>
      <c r="O35" s="384"/>
    </row>
    <row r="36" spans="2:15">
      <c r="B36" s="335"/>
      <c r="C36" s="392"/>
      <c r="D36" s="173" t="s">
        <v>1595</v>
      </c>
      <c r="E36" s="174">
        <v>2</v>
      </c>
      <c r="F36" s="175">
        <v>1</v>
      </c>
      <c r="G36" s="175">
        <v>1</v>
      </c>
      <c r="H36" s="175">
        <v>0</v>
      </c>
      <c r="I36" s="175">
        <v>0</v>
      </c>
      <c r="J36" s="403"/>
      <c r="K36" s="382"/>
      <c r="L36" s="383"/>
      <c r="M36" s="383"/>
      <c r="N36" s="383"/>
      <c r="O36" s="384"/>
    </row>
    <row r="37" spans="2:15">
      <c r="B37" s="393"/>
      <c r="C37" s="75" t="s">
        <v>1596</v>
      </c>
      <c r="D37" s="173" t="s">
        <v>1597</v>
      </c>
      <c r="E37" s="174">
        <v>1</v>
      </c>
      <c r="F37" s="175">
        <v>0.8</v>
      </c>
      <c r="G37" s="175">
        <v>0.4</v>
      </c>
      <c r="H37" s="175">
        <v>0</v>
      </c>
      <c r="I37" s="175">
        <v>0</v>
      </c>
      <c r="J37" s="176">
        <f>I37</f>
        <v>0</v>
      </c>
      <c r="K37" s="385"/>
      <c r="L37" s="386"/>
      <c r="M37" s="386"/>
      <c r="N37" s="386"/>
      <c r="O37" s="387"/>
    </row>
    <row r="38" spans="2:15">
      <c r="B38" s="407" t="s">
        <v>1598</v>
      </c>
      <c r="C38" s="394" t="s">
        <v>1591</v>
      </c>
      <c r="D38" s="173" t="s">
        <v>1592</v>
      </c>
      <c r="E38" s="174">
        <v>1</v>
      </c>
      <c r="F38" s="175">
        <v>0.9</v>
      </c>
      <c r="G38" s="175">
        <v>0</v>
      </c>
      <c r="H38" s="175">
        <v>0</v>
      </c>
      <c r="I38" s="175">
        <v>0</v>
      </c>
      <c r="J38" s="408">
        <f>AVERAGE(I38:I42)</f>
        <v>0</v>
      </c>
      <c r="K38" s="379"/>
      <c r="L38" s="380"/>
      <c r="M38" s="380"/>
      <c r="N38" s="380"/>
      <c r="O38" s="381"/>
    </row>
    <row r="39" spans="2:15">
      <c r="B39" s="335"/>
      <c r="C39" s="391"/>
      <c r="D39" s="173" t="s">
        <v>1599</v>
      </c>
      <c r="E39" s="174">
        <v>2</v>
      </c>
      <c r="F39" s="175">
        <v>1</v>
      </c>
      <c r="G39" s="175">
        <v>0</v>
      </c>
      <c r="H39" s="175">
        <v>0</v>
      </c>
      <c r="I39" s="175">
        <v>0</v>
      </c>
      <c r="J39" s="402"/>
      <c r="K39" s="382"/>
      <c r="L39" s="383"/>
      <c r="M39" s="383"/>
      <c r="N39" s="383"/>
      <c r="O39" s="384"/>
    </row>
    <row r="40" spans="2:15">
      <c r="B40" s="335"/>
      <c r="C40" s="391"/>
      <c r="D40" s="173" t="s">
        <v>1613</v>
      </c>
      <c r="E40" s="174">
        <v>4</v>
      </c>
      <c r="F40" s="175">
        <v>1</v>
      </c>
      <c r="G40" s="175">
        <v>0</v>
      </c>
      <c r="H40" s="175">
        <v>0</v>
      </c>
      <c r="I40" s="175">
        <v>0</v>
      </c>
      <c r="J40" s="402"/>
      <c r="K40" s="382"/>
      <c r="L40" s="383"/>
      <c r="M40" s="383"/>
      <c r="N40" s="383"/>
      <c r="O40" s="384"/>
    </row>
    <row r="41" spans="2:15">
      <c r="B41" s="335"/>
      <c r="C41" s="391"/>
      <c r="D41" s="173" t="s">
        <v>1600</v>
      </c>
      <c r="E41" s="174">
        <v>1</v>
      </c>
      <c r="F41" s="175">
        <v>1</v>
      </c>
      <c r="G41" s="175">
        <v>0</v>
      </c>
      <c r="H41" s="175">
        <v>0</v>
      </c>
      <c r="I41" s="175">
        <v>0</v>
      </c>
      <c r="J41" s="402"/>
      <c r="K41" s="382"/>
      <c r="L41" s="383"/>
      <c r="M41" s="383"/>
      <c r="N41" s="383"/>
      <c r="O41" s="384"/>
    </row>
    <row r="42" spans="2:15">
      <c r="B42" s="335"/>
      <c r="C42" s="392"/>
      <c r="D42" s="173" t="s">
        <v>1601</v>
      </c>
      <c r="E42" s="174">
        <v>1</v>
      </c>
      <c r="F42" s="175">
        <v>0.95</v>
      </c>
      <c r="G42" s="175">
        <v>0</v>
      </c>
      <c r="H42" s="175">
        <v>0</v>
      </c>
      <c r="I42" s="175">
        <v>0</v>
      </c>
      <c r="J42" s="403"/>
      <c r="K42" s="382"/>
      <c r="L42" s="383"/>
      <c r="M42" s="383"/>
      <c r="N42" s="383"/>
      <c r="O42" s="384"/>
    </row>
    <row r="43" spans="2:15" ht="17.25" thickBot="1">
      <c r="B43" s="335"/>
      <c r="C43" s="181" t="s">
        <v>1596</v>
      </c>
      <c r="D43" s="182" t="s">
        <v>1597</v>
      </c>
      <c r="E43" s="183">
        <v>1</v>
      </c>
      <c r="F43" s="184">
        <v>0.8</v>
      </c>
      <c r="G43" s="184">
        <v>0.4</v>
      </c>
      <c r="H43" s="184">
        <v>0</v>
      </c>
      <c r="I43" s="184">
        <v>0</v>
      </c>
      <c r="J43" s="185">
        <f>I43</f>
        <v>0</v>
      </c>
      <c r="K43" s="388"/>
      <c r="L43" s="389"/>
      <c r="M43" s="389"/>
      <c r="N43" s="389"/>
      <c r="O43" s="390"/>
    </row>
    <row r="44" spans="2:15" ht="17.25" thickBot="1">
      <c r="B44" s="167" t="s">
        <v>1602</v>
      </c>
      <c r="C44" s="168"/>
      <c r="D44" s="169">
        <v>35</v>
      </c>
      <c r="E44" s="155">
        <f>SUM(E13:E43)</f>
        <v>63</v>
      </c>
      <c r="F44" s="156">
        <f>AVERAGE(F13:F43)</f>
        <v>0.96935483870967742</v>
      </c>
      <c r="G44" s="156">
        <f>AVERAGE(G13:G43)</f>
        <v>0.761290322580645</v>
      </c>
      <c r="H44" s="156">
        <f>AVERAGE(H13:H43)</f>
        <v>0</v>
      </c>
      <c r="I44" s="414">
        <f>AVERAGE(I13:I43)</f>
        <v>0</v>
      </c>
      <c r="J44" s="414"/>
      <c r="K44" s="405"/>
      <c r="L44" s="405"/>
      <c r="M44" s="405"/>
      <c r="N44" s="405"/>
      <c r="O44" s="406"/>
    </row>
  </sheetData>
  <mergeCells count="43">
    <mergeCell ref="L7:O9"/>
    <mergeCell ref="B2:B4"/>
    <mergeCell ref="C2:C4"/>
    <mergeCell ref="D2:O2"/>
    <mergeCell ref="D3:E3"/>
    <mergeCell ref="F3:G3"/>
    <mergeCell ref="H3:I3"/>
    <mergeCell ref="J3:K3"/>
    <mergeCell ref="L3:M3"/>
    <mergeCell ref="N3:O3"/>
    <mergeCell ref="B5:C5"/>
    <mergeCell ref="B7:B9"/>
    <mergeCell ref="C7:E8"/>
    <mergeCell ref="F7:J7"/>
    <mergeCell ref="K7:K9"/>
    <mergeCell ref="F8:H8"/>
    <mergeCell ref="I8:J8"/>
    <mergeCell ref="K44:O44"/>
    <mergeCell ref="B33:B37"/>
    <mergeCell ref="C33:C36"/>
    <mergeCell ref="J33:J36"/>
    <mergeCell ref="K12:O12"/>
    <mergeCell ref="J22:J26"/>
    <mergeCell ref="J17:J19"/>
    <mergeCell ref="J27:J29"/>
    <mergeCell ref="J30:J31"/>
    <mergeCell ref="I44:J44"/>
    <mergeCell ref="L10:O10"/>
    <mergeCell ref="B38:B43"/>
    <mergeCell ref="C38:C42"/>
    <mergeCell ref="J38:J42"/>
    <mergeCell ref="K13:O21"/>
    <mergeCell ref="K22:O32"/>
    <mergeCell ref="K33:O37"/>
    <mergeCell ref="K38:O43"/>
    <mergeCell ref="C13:C16"/>
    <mergeCell ref="B13:B21"/>
    <mergeCell ref="C17:C20"/>
    <mergeCell ref="B22:B32"/>
    <mergeCell ref="C22:C26"/>
    <mergeCell ref="C27:C29"/>
    <mergeCell ref="C30:C31"/>
    <mergeCell ref="J13:J16"/>
  </mergeCells>
  <phoneticPr fontId="2" type="noConversion"/>
  <pageMargins left="0.7" right="0.7" top="0.75" bottom="0.75" header="0.3" footer="0.3"/>
  <ignoredErrors>
    <ignoredError sqref="J13:J42" formulaRange="1"/>
    <ignoredError sqref="G10 D10" 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304"/>
  <sheetViews>
    <sheetView zoomScale="70" zoomScaleNormal="70" workbookViewId="0">
      <selection activeCell="C53" sqref="C53"/>
    </sheetView>
  </sheetViews>
  <sheetFormatPr defaultRowHeight="16.5"/>
  <cols>
    <col min="2" max="2" width="10.25" style="196" bestFit="1" customWidth="1"/>
  </cols>
  <sheetData>
    <row r="1" spans="2:2" ht="33.75" thickBot="1">
      <c r="B1" s="147" t="s">
        <v>534</v>
      </c>
    </row>
    <row r="2" spans="2:2">
      <c r="B2" s="201">
        <v>43868</v>
      </c>
    </row>
    <row r="3" spans="2:2">
      <c r="B3" s="194">
        <v>43874</v>
      </c>
    </row>
    <row r="4" spans="2:2">
      <c r="B4" s="194">
        <v>43874</v>
      </c>
    </row>
    <row r="5" spans="2:2">
      <c r="B5" s="194">
        <v>43878</v>
      </c>
    </row>
    <row r="6" spans="2:2">
      <c r="B6" s="194">
        <v>43878</v>
      </c>
    </row>
    <row r="7" spans="2:2">
      <c r="B7" s="194">
        <v>43879</v>
      </c>
    </row>
    <row r="8" spans="2:2">
      <c r="B8" s="194">
        <v>43879</v>
      </c>
    </row>
    <row r="9" spans="2:2">
      <c r="B9" s="194">
        <v>43879</v>
      </c>
    </row>
    <row r="10" spans="2:2">
      <c r="B10" s="203">
        <v>43880</v>
      </c>
    </row>
    <row r="11" spans="2:2">
      <c r="B11" s="203">
        <v>43880</v>
      </c>
    </row>
    <row r="12" spans="2:2">
      <c r="B12" s="194">
        <v>43881</v>
      </c>
    </row>
    <row r="13" spans="2:2">
      <c r="B13" s="194">
        <v>43881</v>
      </c>
    </row>
    <row r="14" spans="2:2">
      <c r="B14" s="194">
        <v>43881</v>
      </c>
    </row>
    <row r="15" spans="2:2">
      <c r="B15" s="194">
        <v>43885</v>
      </c>
    </row>
    <row r="16" spans="2:2">
      <c r="B16" s="194">
        <v>43885</v>
      </c>
    </row>
    <row r="17" spans="2:2">
      <c r="B17" s="194">
        <v>43885</v>
      </c>
    </row>
    <row r="18" spans="2:2">
      <c r="B18" s="194">
        <v>43885</v>
      </c>
    </row>
    <row r="19" spans="2:2">
      <c r="B19" s="194">
        <v>43885</v>
      </c>
    </row>
    <row r="20" spans="2:2">
      <c r="B20" s="194">
        <v>43885</v>
      </c>
    </row>
    <row r="21" spans="2:2">
      <c r="B21" s="194">
        <v>43885</v>
      </c>
    </row>
    <row r="22" spans="2:2">
      <c r="B22" s="194">
        <v>43885</v>
      </c>
    </row>
    <row r="23" spans="2:2">
      <c r="B23" s="194">
        <v>43885</v>
      </c>
    </row>
    <row r="24" spans="2:2">
      <c r="B24" s="194">
        <v>43885</v>
      </c>
    </row>
    <row r="25" spans="2:2">
      <c r="B25" s="194">
        <v>43885</v>
      </c>
    </row>
    <row r="26" spans="2:2">
      <c r="B26" s="194">
        <v>43885</v>
      </c>
    </row>
    <row r="27" spans="2:2">
      <c r="B27" s="203">
        <v>43885</v>
      </c>
    </row>
    <row r="28" spans="2:2">
      <c r="B28" s="194">
        <v>43886</v>
      </c>
    </row>
    <row r="29" spans="2:2">
      <c r="B29" s="194">
        <v>43886</v>
      </c>
    </row>
    <row r="30" spans="2:2">
      <c r="B30" s="194">
        <v>43886</v>
      </c>
    </row>
    <row r="31" spans="2:2">
      <c r="B31" s="194">
        <v>43886</v>
      </c>
    </row>
    <row r="32" spans="2:2">
      <c r="B32" s="194">
        <v>43886</v>
      </c>
    </row>
    <row r="33" spans="2:2">
      <c r="B33" s="194">
        <v>43886</v>
      </c>
    </row>
    <row r="34" spans="2:2">
      <c r="B34" s="194">
        <v>43886</v>
      </c>
    </row>
    <row r="35" spans="2:2">
      <c r="B35" s="194">
        <v>43886</v>
      </c>
    </row>
    <row r="36" spans="2:2">
      <c r="B36" s="194">
        <v>43886</v>
      </c>
    </row>
    <row r="37" spans="2:2">
      <c r="B37" s="194">
        <v>43886</v>
      </c>
    </row>
    <row r="38" spans="2:2">
      <c r="B38" s="194">
        <v>43886</v>
      </c>
    </row>
    <row r="39" spans="2:2">
      <c r="B39" s="203">
        <v>43886</v>
      </c>
    </row>
    <row r="40" spans="2:2">
      <c r="B40" s="194">
        <v>43887</v>
      </c>
    </row>
    <row r="41" spans="2:2">
      <c r="B41" s="194">
        <v>43887</v>
      </c>
    </row>
    <row r="42" spans="2:2">
      <c r="B42" s="194">
        <v>43887</v>
      </c>
    </row>
    <row r="43" spans="2:2">
      <c r="B43" s="194">
        <v>43887</v>
      </c>
    </row>
    <row r="44" spans="2:2">
      <c r="B44" s="194">
        <v>43887</v>
      </c>
    </row>
    <row r="45" spans="2:2">
      <c r="B45" s="194">
        <v>43887</v>
      </c>
    </row>
    <row r="46" spans="2:2">
      <c r="B46" s="194">
        <v>43887</v>
      </c>
    </row>
    <row r="47" spans="2:2">
      <c r="B47" s="194">
        <v>43888</v>
      </c>
    </row>
    <row r="48" spans="2:2">
      <c r="B48" s="194">
        <v>43888</v>
      </c>
    </row>
    <row r="49" spans="2:2">
      <c r="B49" s="194">
        <v>43889</v>
      </c>
    </row>
    <row r="50" spans="2:2">
      <c r="B50" s="194">
        <v>43889</v>
      </c>
    </row>
    <row r="51" spans="2:2">
      <c r="B51" s="194">
        <v>43889</v>
      </c>
    </row>
    <row r="52" spans="2:2">
      <c r="B52" s="194">
        <v>43889</v>
      </c>
    </row>
    <row r="53" spans="2:2">
      <c r="B53" s="194">
        <v>43889</v>
      </c>
    </row>
    <row r="54" spans="2:2">
      <c r="B54" s="194">
        <v>43889</v>
      </c>
    </row>
    <row r="55" spans="2:2">
      <c r="B55" s="194">
        <v>43889</v>
      </c>
    </row>
    <row r="56" spans="2:2">
      <c r="B56" s="194">
        <v>43889</v>
      </c>
    </row>
    <row r="57" spans="2:2">
      <c r="B57" s="194">
        <v>43889</v>
      </c>
    </row>
    <row r="58" spans="2:2">
      <c r="B58" s="194">
        <v>43889</v>
      </c>
    </row>
    <row r="59" spans="2:2">
      <c r="B59" s="203">
        <v>43889</v>
      </c>
    </row>
    <row r="60" spans="2:2">
      <c r="B60" s="203">
        <v>43889</v>
      </c>
    </row>
    <row r="61" spans="2:2">
      <c r="B61" s="203">
        <v>43889</v>
      </c>
    </row>
    <row r="62" spans="2:2">
      <c r="B62" s="203">
        <v>43889</v>
      </c>
    </row>
    <row r="63" spans="2:2">
      <c r="B63" s="194">
        <v>43892</v>
      </c>
    </row>
    <row r="64" spans="2:2">
      <c r="B64" s="194">
        <v>43892</v>
      </c>
    </row>
    <row r="65" spans="2:2">
      <c r="B65" s="194">
        <v>43892</v>
      </c>
    </row>
    <row r="66" spans="2:2">
      <c r="B66" s="203">
        <v>43892</v>
      </c>
    </row>
    <row r="67" spans="2:2">
      <c r="B67" s="194">
        <v>43893</v>
      </c>
    </row>
    <row r="68" spans="2:2">
      <c r="B68" s="194">
        <v>43893</v>
      </c>
    </row>
    <row r="69" spans="2:2">
      <c r="B69" s="194">
        <v>43893</v>
      </c>
    </row>
    <row r="70" spans="2:2">
      <c r="B70" s="194">
        <v>43893</v>
      </c>
    </row>
    <row r="71" spans="2:2">
      <c r="B71" s="194">
        <v>43893</v>
      </c>
    </row>
    <row r="72" spans="2:2">
      <c r="B72" s="194">
        <v>43893</v>
      </c>
    </row>
    <row r="73" spans="2:2">
      <c r="B73" s="194">
        <v>43894</v>
      </c>
    </row>
    <row r="74" spans="2:2">
      <c r="B74" s="194">
        <v>43894</v>
      </c>
    </row>
    <row r="75" spans="2:2">
      <c r="B75" s="194">
        <v>43894</v>
      </c>
    </row>
    <row r="76" spans="2:2">
      <c r="B76" s="194">
        <v>43894</v>
      </c>
    </row>
    <row r="77" spans="2:2">
      <c r="B77" s="194">
        <v>43894</v>
      </c>
    </row>
    <row r="78" spans="2:2">
      <c r="B78" s="194">
        <v>43894</v>
      </c>
    </row>
    <row r="79" spans="2:2">
      <c r="B79" s="194">
        <v>43894</v>
      </c>
    </row>
    <row r="80" spans="2:2">
      <c r="B80" s="203">
        <v>43894</v>
      </c>
    </row>
    <row r="81" spans="2:2">
      <c r="B81" s="194">
        <v>43895</v>
      </c>
    </row>
    <row r="82" spans="2:2">
      <c r="B82" s="194">
        <v>43895</v>
      </c>
    </row>
    <row r="83" spans="2:2">
      <c r="B83" s="195">
        <v>43896</v>
      </c>
    </row>
    <row r="84" spans="2:2">
      <c r="B84" s="195">
        <v>43896</v>
      </c>
    </row>
    <row r="85" spans="2:2">
      <c r="B85" s="195">
        <v>43896</v>
      </c>
    </row>
    <row r="86" spans="2:2">
      <c r="B86" s="195">
        <v>43896</v>
      </c>
    </row>
    <row r="87" spans="2:2">
      <c r="B87" s="195">
        <v>43896</v>
      </c>
    </row>
    <row r="88" spans="2:2">
      <c r="B88" s="195">
        <v>43896</v>
      </c>
    </row>
    <row r="89" spans="2:2">
      <c r="B89" s="195">
        <v>43896</v>
      </c>
    </row>
    <row r="90" spans="2:2">
      <c r="B90" s="195">
        <v>43896</v>
      </c>
    </row>
    <row r="91" spans="2:2">
      <c r="B91" s="195">
        <v>43896</v>
      </c>
    </row>
    <row r="92" spans="2:2">
      <c r="B92" s="195">
        <v>43896</v>
      </c>
    </row>
    <row r="93" spans="2:2">
      <c r="B93" s="195">
        <v>43896</v>
      </c>
    </row>
    <row r="94" spans="2:2">
      <c r="B94" s="195">
        <v>43896</v>
      </c>
    </row>
    <row r="95" spans="2:2">
      <c r="B95" s="195">
        <v>43896</v>
      </c>
    </row>
    <row r="96" spans="2:2">
      <c r="B96" s="195">
        <v>43896</v>
      </c>
    </row>
    <row r="97" spans="2:2">
      <c r="B97" s="195">
        <v>43896</v>
      </c>
    </row>
    <row r="98" spans="2:2">
      <c r="B98" s="195">
        <v>43896</v>
      </c>
    </row>
    <row r="99" spans="2:2">
      <c r="B99" s="195">
        <v>43896</v>
      </c>
    </row>
    <row r="100" spans="2:2">
      <c r="B100" s="195">
        <v>43896</v>
      </c>
    </row>
    <row r="101" spans="2:2">
      <c r="B101" s="195">
        <v>43896</v>
      </c>
    </row>
    <row r="102" spans="2:2">
      <c r="B102" s="195">
        <v>43896</v>
      </c>
    </row>
    <row r="103" spans="2:2">
      <c r="B103" s="195">
        <v>43896</v>
      </c>
    </row>
    <row r="104" spans="2:2">
      <c r="B104" s="195">
        <v>43896</v>
      </c>
    </row>
    <row r="105" spans="2:2">
      <c r="B105" s="195">
        <v>43896</v>
      </c>
    </row>
    <row r="106" spans="2:2">
      <c r="B106" s="195">
        <v>43896</v>
      </c>
    </row>
    <row r="107" spans="2:2">
      <c r="B107" s="195">
        <v>43896</v>
      </c>
    </row>
    <row r="108" spans="2:2">
      <c r="B108" s="195">
        <v>43896</v>
      </c>
    </row>
    <row r="109" spans="2:2">
      <c r="B109" s="195">
        <v>43896</v>
      </c>
    </row>
    <row r="110" spans="2:2">
      <c r="B110" s="195">
        <v>43896</v>
      </c>
    </row>
    <row r="111" spans="2:2">
      <c r="B111" s="195">
        <v>43896</v>
      </c>
    </row>
    <row r="112" spans="2:2">
      <c r="B112" s="195">
        <v>43896</v>
      </c>
    </row>
    <row r="113" spans="2:2">
      <c r="B113" s="195">
        <v>43896</v>
      </c>
    </row>
    <row r="114" spans="2:2">
      <c r="B114" s="195">
        <v>43896</v>
      </c>
    </row>
    <row r="115" spans="2:2">
      <c r="B115" s="195">
        <v>43896</v>
      </c>
    </row>
    <row r="116" spans="2:2">
      <c r="B116" s="195">
        <v>43896</v>
      </c>
    </row>
    <row r="117" spans="2:2">
      <c r="B117" s="195">
        <v>43896</v>
      </c>
    </row>
    <row r="118" spans="2:2">
      <c r="B118" s="195">
        <v>43896</v>
      </c>
    </row>
    <row r="119" spans="2:2">
      <c r="B119" s="195">
        <v>43896</v>
      </c>
    </row>
    <row r="120" spans="2:2">
      <c r="B120" s="195">
        <v>43896</v>
      </c>
    </row>
    <row r="121" spans="2:2">
      <c r="B121" s="195">
        <v>43896</v>
      </c>
    </row>
    <row r="122" spans="2:2">
      <c r="B122" s="195">
        <v>43896</v>
      </c>
    </row>
    <row r="123" spans="2:2">
      <c r="B123" s="195">
        <v>43896</v>
      </c>
    </row>
    <row r="124" spans="2:2">
      <c r="B124" s="195">
        <v>43896</v>
      </c>
    </row>
    <row r="125" spans="2:2">
      <c r="B125" s="195">
        <v>43896</v>
      </c>
    </row>
    <row r="126" spans="2:2">
      <c r="B126" s="195">
        <v>43896</v>
      </c>
    </row>
    <row r="127" spans="2:2">
      <c r="B127" s="195">
        <v>43896</v>
      </c>
    </row>
    <row r="128" spans="2:2">
      <c r="B128" s="195">
        <v>43896</v>
      </c>
    </row>
    <row r="129" spans="2:2">
      <c r="B129" s="195">
        <v>43896</v>
      </c>
    </row>
    <row r="130" spans="2:2">
      <c r="B130" s="195">
        <v>43896</v>
      </c>
    </row>
    <row r="131" spans="2:2">
      <c r="B131" s="195">
        <v>43896</v>
      </c>
    </row>
    <row r="132" spans="2:2">
      <c r="B132" s="195">
        <v>43896</v>
      </c>
    </row>
    <row r="133" spans="2:2">
      <c r="B133" s="195">
        <v>43896</v>
      </c>
    </row>
    <row r="134" spans="2:2">
      <c r="B134" s="195">
        <v>43896</v>
      </c>
    </row>
    <row r="135" spans="2:2">
      <c r="B135" s="195">
        <v>43896</v>
      </c>
    </row>
    <row r="136" spans="2:2">
      <c r="B136" s="195">
        <v>43896</v>
      </c>
    </row>
    <row r="137" spans="2:2">
      <c r="B137" s="195">
        <v>43896</v>
      </c>
    </row>
    <row r="138" spans="2:2">
      <c r="B138" s="195">
        <v>43896</v>
      </c>
    </row>
    <row r="139" spans="2:2">
      <c r="B139" s="195">
        <v>43896</v>
      </c>
    </row>
    <row r="140" spans="2:2">
      <c r="B140" s="195">
        <v>43896</v>
      </c>
    </row>
    <row r="141" spans="2:2">
      <c r="B141" s="195">
        <v>43896</v>
      </c>
    </row>
    <row r="142" spans="2:2">
      <c r="B142" s="195">
        <v>43896</v>
      </c>
    </row>
    <row r="143" spans="2:2">
      <c r="B143" s="195">
        <v>43896</v>
      </c>
    </row>
    <row r="144" spans="2:2">
      <c r="B144" s="195">
        <v>43896</v>
      </c>
    </row>
    <row r="145" spans="2:2">
      <c r="B145" s="195">
        <v>43896</v>
      </c>
    </row>
    <row r="146" spans="2:2">
      <c r="B146" s="195">
        <v>43896</v>
      </c>
    </row>
    <row r="147" spans="2:2">
      <c r="B147" s="195">
        <v>43896</v>
      </c>
    </row>
    <row r="148" spans="2:2">
      <c r="B148" s="195">
        <v>43896</v>
      </c>
    </row>
    <row r="149" spans="2:2">
      <c r="B149" s="195">
        <v>43896</v>
      </c>
    </row>
    <row r="150" spans="2:2">
      <c r="B150" s="195">
        <v>43896</v>
      </c>
    </row>
    <row r="151" spans="2:2">
      <c r="B151" s="195">
        <v>43896</v>
      </c>
    </row>
    <row r="152" spans="2:2">
      <c r="B152" s="195">
        <v>43896</v>
      </c>
    </row>
    <row r="153" spans="2:2">
      <c r="B153" s="195">
        <v>43896</v>
      </c>
    </row>
    <row r="154" spans="2:2">
      <c r="B154" s="195">
        <v>43896</v>
      </c>
    </row>
    <row r="155" spans="2:2">
      <c r="B155" s="195">
        <v>43896</v>
      </c>
    </row>
    <row r="156" spans="2:2">
      <c r="B156" s="195">
        <v>43896</v>
      </c>
    </row>
    <row r="157" spans="2:2">
      <c r="B157" s="195">
        <v>43896</v>
      </c>
    </row>
    <row r="158" spans="2:2">
      <c r="B158" s="195">
        <v>43896</v>
      </c>
    </row>
    <row r="159" spans="2:2">
      <c r="B159" s="195">
        <v>43899</v>
      </c>
    </row>
    <row r="160" spans="2:2">
      <c r="B160" s="195">
        <v>43899</v>
      </c>
    </row>
    <row r="161" spans="2:2">
      <c r="B161" s="195">
        <v>43899</v>
      </c>
    </row>
    <row r="162" spans="2:2">
      <c r="B162" s="195">
        <v>43899</v>
      </c>
    </row>
    <row r="163" spans="2:2">
      <c r="B163" s="195">
        <v>43899</v>
      </c>
    </row>
    <row r="164" spans="2:2">
      <c r="B164" s="195">
        <v>43900</v>
      </c>
    </row>
    <row r="165" spans="2:2">
      <c r="B165" s="195">
        <v>43900</v>
      </c>
    </row>
    <row r="166" spans="2:2">
      <c r="B166" s="195">
        <v>43901</v>
      </c>
    </row>
    <row r="167" spans="2:2">
      <c r="B167" s="195">
        <v>43901</v>
      </c>
    </row>
    <row r="168" spans="2:2">
      <c r="B168" s="195">
        <v>43901</v>
      </c>
    </row>
    <row r="169" spans="2:2">
      <c r="B169" s="195">
        <v>43901</v>
      </c>
    </row>
    <row r="170" spans="2:2">
      <c r="B170" s="195">
        <v>43901</v>
      </c>
    </row>
    <row r="171" spans="2:2">
      <c r="B171" s="195">
        <v>43901</v>
      </c>
    </row>
    <row r="172" spans="2:2">
      <c r="B172" s="195">
        <v>43902</v>
      </c>
    </row>
    <row r="173" spans="2:2">
      <c r="B173" s="195">
        <v>43902</v>
      </c>
    </row>
    <row r="174" spans="2:2">
      <c r="B174" s="195">
        <v>43902</v>
      </c>
    </row>
    <row r="175" spans="2:2">
      <c r="B175" s="195">
        <v>43902</v>
      </c>
    </row>
    <row r="176" spans="2:2">
      <c r="B176" s="195">
        <v>43902</v>
      </c>
    </row>
    <row r="177" spans="2:2">
      <c r="B177" s="195">
        <v>43902</v>
      </c>
    </row>
    <row r="178" spans="2:2">
      <c r="B178" s="195">
        <v>43903</v>
      </c>
    </row>
    <row r="179" spans="2:2">
      <c r="B179" s="195">
        <v>43903</v>
      </c>
    </row>
    <row r="180" spans="2:2">
      <c r="B180" s="195">
        <v>43903</v>
      </c>
    </row>
    <row r="181" spans="2:2">
      <c r="B181" s="195">
        <v>43903</v>
      </c>
    </row>
    <row r="182" spans="2:2">
      <c r="B182" s="195">
        <v>43903</v>
      </c>
    </row>
    <row r="183" spans="2:2">
      <c r="B183" s="195">
        <v>43903</v>
      </c>
    </row>
    <row r="184" spans="2:2">
      <c r="B184" s="195">
        <v>43903</v>
      </c>
    </row>
    <row r="185" spans="2:2">
      <c r="B185" s="195">
        <v>43903</v>
      </c>
    </row>
    <row r="186" spans="2:2">
      <c r="B186" s="195">
        <v>43903</v>
      </c>
    </row>
    <row r="187" spans="2:2">
      <c r="B187" s="195">
        <v>43903</v>
      </c>
    </row>
    <row r="188" spans="2:2">
      <c r="B188" s="195">
        <v>43903</v>
      </c>
    </row>
    <row r="189" spans="2:2">
      <c r="B189" s="195">
        <v>43903</v>
      </c>
    </row>
    <row r="190" spans="2:2">
      <c r="B190" s="195">
        <v>43903</v>
      </c>
    </row>
    <row r="191" spans="2:2">
      <c r="B191" s="195">
        <v>43903</v>
      </c>
    </row>
    <row r="192" spans="2:2">
      <c r="B192" s="195">
        <v>43903</v>
      </c>
    </row>
    <row r="193" spans="2:2">
      <c r="B193" s="195">
        <v>43903</v>
      </c>
    </row>
    <row r="194" spans="2:2">
      <c r="B194" s="195">
        <v>43903</v>
      </c>
    </row>
    <row r="195" spans="2:2">
      <c r="B195" s="195">
        <v>43903</v>
      </c>
    </row>
    <row r="196" spans="2:2">
      <c r="B196" s="195">
        <v>43903</v>
      </c>
    </row>
    <row r="197" spans="2:2">
      <c r="B197" s="195">
        <v>43903</v>
      </c>
    </row>
    <row r="198" spans="2:2">
      <c r="B198" s="195">
        <v>43903</v>
      </c>
    </row>
    <row r="199" spans="2:2">
      <c r="B199" s="195">
        <v>43903</v>
      </c>
    </row>
    <row r="200" spans="2:2">
      <c r="B200" s="195">
        <v>43903</v>
      </c>
    </row>
    <row r="201" spans="2:2">
      <c r="B201" s="195">
        <v>43903</v>
      </c>
    </row>
    <row r="202" spans="2:2">
      <c r="B202" s="195">
        <v>43903</v>
      </c>
    </row>
    <row r="203" spans="2:2">
      <c r="B203" s="195">
        <v>43903</v>
      </c>
    </row>
    <row r="204" spans="2:2">
      <c r="B204" s="195">
        <v>43903</v>
      </c>
    </row>
    <row r="205" spans="2:2">
      <c r="B205" s="195">
        <v>43903</v>
      </c>
    </row>
    <row r="206" spans="2:2">
      <c r="B206" s="195">
        <v>43903</v>
      </c>
    </row>
    <row r="207" spans="2:2">
      <c r="B207" s="195">
        <v>43903</v>
      </c>
    </row>
    <row r="208" spans="2:2">
      <c r="B208" s="195">
        <v>43903</v>
      </c>
    </row>
    <row r="209" spans="2:2">
      <c r="B209" s="195">
        <v>43903</v>
      </c>
    </row>
    <row r="210" spans="2:2">
      <c r="B210" s="195">
        <v>43903</v>
      </c>
    </row>
    <row r="211" spans="2:2">
      <c r="B211" s="195">
        <v>43903</v>
      </c>
    </row>
    <row r="212" spans="2:2">
      <c r="B212" s="195">
        <v>43903</v>
      </c>
    </row>
    <row r="213" spans="2:2">
      <c r="B213" s="195">
        <v>43903</v>
      </c>
    </row>
    <row r="214" spans="2:2">
      <c r="B214" s="195">
        <v>43903</v>
      </c>
    </row>
    <row r="215" spans="2:2">
      <c r="B215" s="195">
        <v>43903</v>
      </c>
    </row>
    <row r="216" spans="2:2">
      <c r="B216" s="195">
        <v>43903</v>
      </c>
    </row>
    <row r="217" spans="2:2">
      <c r="B217" s="195">
        <v>43903</v>
      </c>
    </row>
    <row r="218" spans="2:2">
      <c r="B218" s="195">
        <v>43903</v>
      </c>
    </row>
    <row r="219" spans="2:2">
      <c r="B219" s="195">
        <v>43903</v>
      </c>
    </row>
    <row r="220" spans="2:2">
      <c r="B220" s="195">
        <v>43903</v>
      </c>
    </row>
    <row r="221" spans="2:2">
      <c r="B221" s="195">
        <v>43903</v>
      </c>
    </row>
    <row r="222" spans="2:2">
      <c r="B222" s="195">
        <v>43903</v>
      </c>
    </row>
    <row r="223" spans="2:2">
      <c r="B223" s="195">
        <v>43906</v>
      </c>
    </row>
    <row r="224" spans="2:2">
      <c r="B224" s="195">
        <v>43906</v>
      </c>
    </row>
    <row r="225" spans="2:2">
      <c r="B225" s="195">
        <v>43907</v>
      </c>
    </row>
    <row r="226" spans="2:2">
      <c r="B226" s="195">
        <v>43910</v>
      </c>
    </row>
    <row r="227" spans="2:2">
      <c r="B227" s="195">
        <v>43910</v>
      </c>
    </row>
    <row r="228" spans="2:2">
      <c r="B228" s="195">
        <v>43921</v>
      </c>
    </row>
    <row r="229" spans="2:2">
      <c r="B229" s="195">
        <v>43921</v>
      </c>
    </row>
    <row r="230" spans="2:2">
      <c r="B230" s="195">
        <v>43936</v>
      </c>
    </row>
    <row r="231" spans="2:2">
      <c r="B231" s="195">
        <v>43936</v>
      </c>
    </row>
    <row r="232" spans="2:2">
      <c r="B232" s="195">
        <v>43957</v>
      </c>
    </row>
    <row r="233" spans="2:2">
      <c r="B233" s="195">
        <v>43957</v>
      </c>
    </row>
    <row r="234" spans="2:2" ht="17.25" thickBot="1">
      <c r="B234" s="212">
        <v>43957</v>
      </c>
    </row>
    <row r="235" spans="2:2">
      <c r="B235" s="208">
        <v>43902</v>
      </c>
    </row>
    <row r="236" spans="2:2">
      <c r="B236" s="100">
        <v>43902</v>
      </c>
    </row>
    <row r="237" spans="2:2">
      <c r="B237" s="100">
        <v>43902</v>
      </c>
    </row>
    <row r="238" spans="2:2">
      <c r="B238" s="100">
        <v>43902</v>
      </c>
    </row>
    <row r="239" spans="2:2">
      <c r="B239" s="100">
        <v>43902</v>
      </c>
    </row>
    <row r="240" spans="2:2">
      <c r="B240" s="100">
        <v>43902</v>
      </c>
    </row>
    <row r="241" spans="2:2">
      <c r="B241" s="100">
        <v>43902</v>
      </c>
    </row>
    <row r="242" spans="2:2">
      <c r="B242" s="100">
        <v>43902</v>
      </c>
    </row>
    <row r="243" spans="2:2">
      <c r="B243" s="100">
        <v>43902</v>
      </c>
    </row>
    <row r="244" spans="2:2">
      <c r="B244" s="100">
        <v>43902</v>
      </c>
    </row>
    <row r="245" spans="2:2">
      <c r="B245" s="100">
        <v>43902</v>
      </c>
    </row>
    <row r="246" spans="2:2">
      <c r="B246" s="100">
        <v>43902</v>
      </c>
    </row>
    <row r="247" spans="2:2">
      <c r="B247" s="100">
        <v>43902</v>
      </c>
    </row>
    <row r="248" spans="2:2">
      <c r="B248" s="100">
        <v>43902</v>
      </c>
    </row>
    <row r="249" spans="2:2">
      <c r="B249" s="100">
        <v>43902</v>
      </c>
    </row>
    <row r="250" spans="2:2">
      <c r="B250" s="100">
        <v>43902</v>
      </c>
    </row>
    <row r="251" spans="2:2">
      <c r="B251" s="100">
        <v>43902</v>
      </c>
    </row>
    <row r="252" spans="2:2">
      <c r="B252" s="100">
        <v>43902</v>
      </c>
    </row>
    <row r="253" spans="2:2">
      <c r="B253" s="100">
        <v>43902</v>
      </c>
    </row>
    <row r="254" spans="2:2">
      <c r="B254" s="100">
        <v>43902</v>
      </c>
    </row>
    <row r="255" spans="2:2">
      <c r="B255" s="100">
        <v>43902</v>
      </c>
    </row>
    <row r="256" spans="2:2">
      <c r="B256" s="100">
        <v>43902</v>
      </c>
    </row>
    <row r="257" spans="2:2">
      <c r="B257" s="100">
        <v>43902</v>
      </c>
    </row>
    <row r="258" spans="2:2">
      <c r="B258" s="100">
        <v>43902</v>
      </c>
    </row>
    <row r="259" spans="2:2">
      <c r="B259" s="100">
        <v>43902</v>
      </c>
    </row>
    <row r="260" spans="2:2">
      <c r="B260" s="100">
        <v>43902</v>
      </c>
    </row>
    <row r="261" spans="2:2">
      <c r="B261" s="100">
        <v>43902</v>
      </c>
    </row>
    <row r="262" spans="2:2">
      <c r="B262" s="100">
        <v>43902</v>
      </c>
    </row>
    <row r="263" spans="2:2">
      <c r="B263" s="100">
        <v>43902</v>
      </c>
    </row>
    <row r="264" spans="2:2">
      <c r="B264" s="100">
        <v>43902</v>
      </c>
    </row>
    <row r="265" spans="2:2">
      <c r="B265" s="100">
        <v>43902</v>
      </c>
    </row>
    <row r="266" spans="2:2">
      <c r="B266" s="100">
        <v>43902</v>
      </c>
    </row>
    <row r="267" spans="2:2">
      <c r="B267" s="100">
        <v>43902</v>
      </c>
    </row>
    <row r="268" spans="2:2">
      <c r="B268" s="100">
        <v>43902</v>
      </c>
    </row>
    <row r="269" spans="2:2">
      <c r="B269" s="100">
        <v>43902</v>
      </c>
    </row>
    <row r="270" spans="2:2">
      <c r="B270" s="100">
        <v>43902</v>
      </c>
    </row>
    <row r="271" spans="2:2">
      <c r="B271" s="100">
        <v>43902</v>
      </c>
    </row>
    <row r="272" spans="2:2">
      <c r="B272" s="100">
        <v>43902</v>
      </c>
    </row>
    <row r="273" spans="2:2">
      <c r="B273" s="100">
        <v>43902</v>
      </c>
    </row>
    <row r="274" spans="2:2">
      <c r="B274" s="100">
        <v>43902</v>
      </c>
    </row>
    <row r="275" spans="2:2">
      <c r="B275" s="100">
        <v>43902</v>
      </c>
    </row>
    <row r="276" spans="2:2">
      <c r="B276" s="100">
        <v>43902</v>
      </c>
    </row>
    <row r="277" spans="2:2">
      <c r="B277" s="100">
        <v>43902</v>
      </c>
    </row>
    <row r="278" spans="2:2">
      <c r="B278" s="100">
        <v>43902</v>
      </c>
    </row>
    <row r="279" spans="2:2">
      <c r="B279" s="100">
        <v>43902</v>
      </c>
    </row>
    <row r="280" spans="2:2">
      <c r="B280" s="100">
        <v>43902</v>
      </c>
    </row>
    <row r="281" spans="2:2">
      <c r="B281" s="100">
        <v>43902</v>
      </c>
    </row>
    <row r="282" spans="2:2">
      <c r="B282" s="100">
        <v>43902</v>
      </c>
    </row>
    <row r="283" spans="2:2">
      <c r="B283" s="100">
        <v>43902</v>
      </c>
    </row>
    <row r="284" spans="2:2">
      <c r="B284" s="100">
        <v>43902</v>
      </c>
    </row>
    <row r="285" spans="2:2">
      <c r="B285" s="100">
        <v>43902</v>
      </c>
    </row>
    <row r="286" spans="2:2">
      <c r="B286" s="100">
        <v>43902</v>
      </c>
    </row>
    <row r="287" spans="2:2">
      <c r="B287" s="100">
        <v>43902</v>
      </c>
    </row>
    <row r="288" spans="2:2">
      <c r="B288" s="100">
        <v>43902</v>
      </c>
    </row>
    <row r="289" spans="2:2">
      <c r="B289" s="100">
        <v>43902</v>
      </c>
    </row>
    <row r="290" spans="2:2">
      <c r="B290" s="97">
        <v>43903</v>
      </c>
    </row>
    <row r="291" spans="2:2">
      <c r="B291" s="127">
        <v>43903</v>
      </c>
    </row>
    <row r="292" spans="2:2">
      <c r="B292" s="127">
        <v>43903</v>
      </c>
    </row>
    <row r="293" spans="2:2">
      <c r="B293" s="127">
        <v>43903</v>
      </c>
    </row>
    <row r="294" spans="2:2">
      <c r="B294" s="127">
        <v>43903</v>
      </c>
    </row>
    <row r="295" spans="2:2">
      <c r="B295" s="127">
        <v>43903</v>
      </c>
    </row>
    <row r="296" spans="2:2">
      <c r="B296" s="127">
        <v>43903</v>
      </c>
    </row>
    <row r="297" spans="2:2">
      <c r="B297" s="127">
        <v>43903</v>
      </c>
    </row>
    <row r="298" spans="2:2">
      <c r="B298" s="128">
        <v>43903</v>
      </c>
    </row>
    <row r="299" spans="2:2">
      <c r="B299" s="127">
        <v>43903</v>
      </c>
    </row>
    <row r="300" spans="2:2">
      <c r="B300" s="127">
        <v>43903</v>
      </c>
    </row>
    <row r="301" spans="2:2">
      <c r="B301" s="127">
        <v>43903</v>
      </c>
    </row>
    <row r="302" spans="2:2">
      <c r="B302" s="127">
        <v>43903</v>
      </c>
    </row>
    <row r="303" spans="2:2">
      <c r="B303" s="127">
        <v>43903</v>
      </c>
    </row>
    <row r="304" spans="2:2">
      <c r="B304" s="127">
        <v>43903</v>
      </c>
    </row>
    <row r="305" spans="2:2">
      <c r="B305" s="127">
        <v>43903</v>
      </c>
    </row>
    <row r="306" spans="2:2">
      <c r="B306" s="97">
        <v>43907</v>
      </c>
    </row>
    <row r="307" spans="2:2">
      <c r="B307" s="97">
        <v>43907</v>
      </c>
    </row>
    <row r="308" spans="2:2">
      <c r="B308" s="97">
        <v>43907</v>
      </c>
    </row>
    <row r="309" spans="2:2">
      <c r="B309" s="97">
        <v>43907</v>
      </c>
    </row>
    <row r="310" spans="2:2">
      <c r="B310" s="97">
        <v>43907</v>
      </c>
    </row>
    <row r="311" spans="2:2">
      <c r="B311" s="97">
        <v>43907</v>
      </c>
    </row>
    <row r="312" spans="2:2">
      <c r="B312" s="97">
        <v>43907</v>
      </c>
    </row>
    <row r="313" spans="2:2">
      <c r="B313" s="97">
        <v>43907</v>
      </c>
    </row>
    <row r="314" spans="2:2">
      <c r="B314" s="97">
        <v>43907</v>
      </c>
    </row>
    <row r="315" spans="2:2">
      <c r="B315" s="97">
        <v>43907</v>
      </c>
    </row>
    <row r="316" spans="2:2">
      <c r="B316" s="97">
        <v>43907</v>
      </c>
    </row>
    <row r="317" spans="2:2">
      <c r="B317" s="97">
        <v>43907</v>
      </c>
    </row>
    <row r="318" spans="2:2">
      <c r="B318" s="97">
        <v>43910</v>
      </c>
    </row>
    <row r="319" spans="2:2">
      <c r="B319" s="97">
        <v>43910</v>
      </c>
    </row>
    <row r="320" spans="2:2">
      <c r="B320" s="97">
        <v>43910</v>
      </c>
    </row>
    <row r="321" spans="2:2">
      <c r="B321" s="97">
        <v>43910</v>
      </c>
    </row>
    <row r="322" spans="2:2">
      <c r="B322" s="97">
        <v>43910</v>
      </c>
    </row>
    <row r="323" spans="2:2">
      <c r="B323" s="97">
        <v>43910</v>
      </c>
    </row>
    <row r="324" spans="2:2">
      <c r="B324" s="97">
        <v>43910</v>
      </c>
    </row>
    <row r="325" spans="2:2">
      <c r="B325" s="97">
        <v>43910</v>
      </c>
    </row>
    <row r="326" spans="2:2">
      <c r="B326" s="97">
        <v>43910</v>
      </c>
    </row>
    <row r="327" spans="2:2">
      <c r="B327" s="97">
        <v>43910</v>
      </c>
    </row>
    <row r="328" spans="2:2">
      <c r="B328" s="97">
        <v>43910</v>
      </c>
    </row>
    <row r="329" spans="2:2">
      <c r="B329" s="97">
        <v>43910</v>
      </c>
    </row>
    <row r="330" spans="2:2">
      <c r="B330" s="97">
        <v>43910</v>
      </c>
    </row>
    <row r="331" spans="2:2">
      <c r="B331" s="97">
        <v>43910</v>
      </c>
    </row>
    <row r="332" spans="2:2">
      <c r="B332" s="97">
        <v>43910</v>
      </c>
    </row>
    <row r="333" spans="2:2">
      <c r="B333" s="97">
        <v>43910</v>
      </c>
    </row>
    <row r="334" spans="2:2">
      <c r="B334" s="97">
        <v>43910</v>
      </c>
    </row>
    <row r="335" spans="2:2">
      <c r="B335" s="97">
        <v>43910</v>
      </c>
    </row>
    <row r="336" spans="2:2">
      <c r="B336" s="97">
        <v>43910</v>
      </c>
    </row>
    <row r="337" spans="2:2">
      <c r="B337" s="97">
        <v>43910</v>
      </c>
    </row>
    <row r="338" spans="2:2">
      <c r="B338" s="97">
        <v>43910</v>
      </c>
    </row>
    <row r="339" spans="2:2">
      <c r="B339" s="97">
        <v>43913</v>
      </c>
    </row>
    <row r="340" spans="2:2">
      <c r="B340" s="97">
        <v>43913</v>
      </c>
    </row>
    <row r="341" spans="2:2">
      <c r="B341" s="97">
        <v>43913</v>
      </c>
    </row>
    <row r="342" spans="2:2">
      <c r="B342" s="97">
        <v>43913</v>
      </c>
    </row>
    <row r="343" spans="2:2">
      <c r="B343" s="97">
        <v>43915</v>
      </c>
    </row>
    <row r="344" spans="2:2" ht="17.25" thickBot="1">
      <c r="B344" s="97">
        <v>43915</v>
      </c>
    </row>
    <row r="345" spans="2:2">
      <c r="B345" s="208">
        <v>43902</v>
      </c>
    </row>
    <row r="346" spans="2:2">
      <c r="B346" s="100">
        <v>43902</v>
      </c>
    </row>
    <row r="347" spans="2:2">
      <c r="B347" s="100">
        <v>43902</v>
      </c>
    </row>
    <row r="348" spans="2:2">
      <c r="B348" s="100">
        <v>43902</v>
      </c>
    </row>
    <row r="349" spans="2:2">
      <c r="B349" s="100">
        <v>43902</v>
      </c>
    </row>
    <row r="350" spans="2:2">
      <c r="B350" s="100">
        <v>43902</v>
      </c>
    </row>
    <row r="351" spans="2:2">
      <c r="B351" s="100">
        <v>43902</v>
      </c>
    </row>
    <row r="352" spans="2:2">
      <c r="B352" s="100">
        <v>43902</v>
      </c>
    </row>
    <row r="353" spans="2:2">
      <c r="B353" s="100">
        <v>43902</v>
      </c>
    </row>
    <row r="354" spans="2:2">
      <c r="B354" s="100">
        <v>43902</v>
      </c>
    </row>
    <row r="355" spans="2:2">
      <c r="B355" s="100">
        <v>43902</v>
      </c>
    </row>
    <row r="356" spans="2:2">
      <c r="B356" s="100">
        <v>43902</v>
      </c>
    </row>
    <row r="357" spans="2:2">
      <c r="B357" s="100">
        <v>43902</v>
      </c>
    </row>
    <row r="358" spans="2:2">
      <c r="B358" s="100">
        <v>43902</v>
      </c>
    </row>
    <row r="359" spans="2:2">
      <c r="B359" s="100">
        <v>43902</v>
      </c>
    </row>
    <row r="360" spans="2:2">
      <c r="B360" s="100">
        <v>43902</v>
      </c>
    </row>
    <row r="361" spans="2:2">
      <c r="B361" s="100">
        <v>43902</v>
      </c>
    </row>
    <row r="362" spans="2:2">
      <c r="B362" s="100">
        <v>43902</v>
      </c>
    </row>
    <row r="363" spans="2:2">
      <c r="B363" s="100">
        <v>43902</v>
      </c>
    </row>
    <row r="364" spans="2:2">
      <c r="B364" s="100">
        <v>43902</v>
      </c>
    </row>
    <row r="365" spans="2:2">
      <c r="B365" s="100">
        <v>43902</v>
      </c>
    </row>
    <row r="366" spans="2:2">
      <c r="B366" s="100">
        <v>43902</v>
      </c>
    </row>
    <row r="367" spans="2:2">
      <c r="B367" s="100">
        <v>43902</v>
      </c>
    </row>
    <row r="368" spans="2:2">
      <c r="B368" s="100">
        <v>43902</v>
      </c>
    </row>
    <row r="369" spans="2:2">
      <c r="B369" s="100">
        <v>43902</v>
      </c>
    </row>
    <row r="370" spans="2:2">
      <c r="B370" s="100">
        <v>43902</v>
      </c>
    </row>
    <row r="371" spans="2:2">
      <c r="B371" s="100">
        <v>43902</v>
      </c>
    </row>
    <row r="372" spans="2:2">
      <c r="B372" s="100">
        <v>43902</v>
      </c>
    </row>
    <row r="373" spans="2:2">
      <c r="B373" s="100">
        <v>43902</v>
      </c>
    </row>
    <row r="374" spans="2:2">
      <c r="B374" s="100">
        <v>43902</v>
      </c>
    </row>
    <row r="375" spans="2:2">
      <c r="B375" s="100">
        <v>43902</v>
      </c>
    </row>
    <row r="376" spans="2:2">
      <c r="B376" s="100">
        <v>43902</v>
      </c>
    </row>
    <row r="377" spans="2:2">
      <c r="B377" s="100">
        <v>43902</v>
      </c>
    </row>
    <row r="378" spans="2:2">
      <c r="B378" s="100">
        <v>43902</v>
      </c>
    </row>
    <row r="379" spans="2:2">
      <c r="B379" s="100">
        <v>43902</v>
      </c>
    </row>
    <row r="380" spans="2:2">
      <c r="B380" s="100">
        <v>43902</v>
      </c>
    </row>
    <row r="381" spans="2:2">
      <c r="B381" s="100">
        <v>43902</v>
      </c>
    </row>
    <row r="382" spans="2:2">
      <c r="B382" s="100">
        <v>43902</v>
      </c>
    </row>
    <row r="383" spans="2:2">
      <c r="B383" s="100">
        <v>43902</v>
      </c>
    </row>
    <row r="384" spans="2:2">
      <c r="B384" s="100">
        <v>43902</v>
      </c>
    </row>
    <row r="385" spans="2:2">
      <c r="B385" s="100">
        <v>43902</v>
      </c>
    </row>
    <row r="386" spans="2:2">
      <c r="B386" s="100">
        <v>43902</v>
      </c>
    </row>
    <row r="387" spans="2:2">
      <c r="B387" s="100">
        <v>43902</v>
      </c>
    </row>
    <row r="388" spans="2:2">
      <c r="B388" s="100">
        <v>43902</v>
      </c>
    </row>
    <row r="389" spans="2:2">
      <c r="B389" s="100">
        <v>43902</v>
      </c>
    </row>
    <row r="390" spans="2:2">
      <c r="B390" s="100">
        <v>43902</v>
      </c>
    </row>
    <row r="391" spans="2:2">
      <c r="B391" s="100">
        <v>43902</v>
      </c>
    </row>
    <row r="392" spans="2:2">
      <c r="B392" s="100">
        <v>43902</v>
      </c>
    </row>
    <row r="393" spans="2:2">
      <c r="B393" s="100">
        <v>43902</v>
      </c>
    </row>
    <row r="394" spans="2:2">
      <c r="B394" s="100">
        <v>43902</v>
      </c>
    </row>
    <row r="395" spans="2:2">
      <c r="B395" s="100">
        <v>43902</v>
      </c>
    </row>
    <row r="396" spans="2:2">
      <c r="B396" s="100">
        <v>43902</v>
      </c>
    </row>
    <row r="397" spans="2:2">
      <c r="B397" s="100">
        <v>43902</v>
      </c>
    </row>
    <row r="398" spans="2:2">
      <c r="B398" s="100">
        <v>43902</v>
      </c>
    </row>
    <row r="399" spans="2:2">
      <c r="B399" s="100">
        <v>43902</v>
      </c>
    </row>
    <row r="400" spans="2:2">
      <c r="B400" s="100">
        <v>43902</v>
      </c>
    </row>
    <row r="401" spans="2:2">
      <c r="B401" s="100">
        <v>43902</v>
      </c>
    </row>
    <row r="402" spans="2:2">
      <c r="B402" s="100">
        <v>43902</v>
      </c>
    </row>
    <row r="403" spans="2:2">
      <c r="B403" s="100">
        <v>43902</v>
      </c>
    </row>
    <row r="404" spans="2:2">
      <c r="B404" s="100">
        <v>43902</v>
      </c>
    </row>
    <row r="405" spans="2:2">
      <c r="B405" s="100">
        <v>43902</v>
      </c>
    </row>
    <row r="406" spans="2:2">
      <c r="B406" s="100">
        <v>43902</v>
      </c>
    </row>
    <row r="407" spans="2:2">
      <c r="B407" s="100">
        <v>43902</v>
      </c>
    </row>
    <row r="408" spans="2:2">
      <c r="B408" s="100">
        <v>43902</v>
      </c>
    </row>
    <row r="409" spans="2:2">
      <c r="B409" s="100">
        <v>43902</v>
      </c>
    </row>
    <row r="410" spans="2:2">
      <c r="B410" s="100">
        <v>43902</v>
      </c>
    </row>
    <row r="411" spans="2:2">
      <c r="B411" s="100">
        <v>43902</v>
      </c>
    </row>
    <row r="412" spans="2:2">
      <c r="B412" s="100">
        <v>43902</v>
      </c>
    </row>
    <row r="413" spans="2:2">
      <c r="B413" s="100">
        <v>43902</v>
      </c>
    </row>
    <row r="414" spans="2:2">
      <c r="B414" s="100">
        <v>43902</v>
      </c>
    </row>
    <row r="415" spans="2:2">
      <c r="B415" s="100">
        <v>43902</v>
      </c>
    </row>
    <row r="416" spans="2:2">
      <c r="B416" s="100">
        <v>43902</v>
      </c>
    </row>
    <row r="417" spans="2:2">
      <c r="B417" s="100">
        <v>43902</v>
      </c>
    </row>
    <row r="418" spans="2:2">
      <c r="B418" s="100">
        <v>43902</v>
      </c>
    </row>
    <row r="419" spans="2:2">
      <c r="B419" s="100">
        <v>43902</v>
      </c>
    </row>
    <row r="420" spans="2:2">
      <c r="B420" s="100">
        <v>43902</v>
      </c>
    </row>
    <row r="421" spans="2:2">
      <c r="B421" s="100">
        <v>43902</v>
      </c>
    </row>
    <row r="422" spans="2:2">
      <c r="B422" s="100">
        <v>43902</v>
      </c>
    </row>
    <row r="423" spans="2:2">
      <c r="B423" s="100">
        <v>43902</v>
      </c>
    </row>
    <row r="424" spans="2:2">
      <c r="B424" s="100">
        <v>43902</v>
      </c>
    </row>
    <row r="425" spans="2:2">
      <c r="B425" s="100">
        <v>43902</v>
      </c>
    </row>
    <row r="426" spans="2:2">
      <c r="B426" s="100">
        <v>43902</v>
      </c>
    </row>
    <row r="427" spans="2:2">
      <c r="B427" s="100">
        <v>43902</v>
      </c>
    </row>
    <row r="428" spans="2:2">
      <c r="B428" s="100">
        <v>43902</v>
      </c>
    </row>
    <row r="429" spans="2:2">
      <c r="B429" s="100">
        <v>43902</v>
      </c>
    </row>
    <row r="430" spans="2:2">
      <c r="B430" s="100">
        <v>43902</v>
      </c>
    </row>
    <row r="431" spans="2:2">
      <c r="B431" s="100">
        <v>43902</v>
      </c>
    </row>
    <row r="432" spans="2:2">
      <c r="B432" s="100">
        <v>43902</v>
      </c>
    </row>
    <row r="433" spans="2:2">
      <c r="B433" s="100">
        <v>43902</v>
      </c>
    </row>
    <row r="434" spans="2:2">
      <c r="B434" s="100">
        <v>43902</v>
      </c>
    </row>
    <row r="435" spans="2:2">
      <c r="B435" s="100">
        <v>43902</v>
      </c>
    </row>
    <row r="436" spans="2:2">
      <c r="B436" s="100">
        <v>43902</v>
      </c>
    </row>
    <row r="437" spans="2:2">
      <c r="B437" s="100">
        <v>43902</v>
      </c>
    </row>
    <row r="438" spans="2:2">
      <c r="B438" s="100">
        <v>43902</v>
      </c>
    </row>
    <row r="439" spans="2:2">
      <c r="B439" s="100">
        <v>43902</v>
      </c>
    </row>
    <row r="440" spans="2:2">
      <c r="B440" s="100">
        <v>43902</v>
      </c>
    </row>
    <row r="441" spans="2:2">
      <c r="B441" s="100">
        <v>43902</v>
      </c>
    </row>
    <row r="442" spans="2:2">
      <c r="B442" s="100">
        <v>43902</v>
      </c>
    </row>
    <row r="443" spans="2:2">
      <c r="B443" s="100">
        <v>43902</v>
      </c>
    </row>
    <row r="444" spans="2:2">
      <c r="B444" s="100">
        <v>43902</v>
      </c>
    </row>
    <row r="445" spans="2:2">
      <c r="B445" s="100">
        <v>43902</v>
      </c>
    </row>
    <row r="446" spans="2:2">
      <c r="B446" s="100">
        <v>43902</v>
      </c>
    </row>
    <row r="447" spans="2:2">
      <c r="B447" s="100">
        <v>43902</v>
      </c>
    </row>
    <row r="448" spans="2:2">
      <c r="B448" s="100">
        <v>43902</v>
      </c>
    </row>
    <row r="449" spans="2:2">
      <c r="B449" s="100">
        <v>43902</v>
      </c>
    </row>
    <row r="450" spans="2:2">
      <c r="B450" s="100">
        <v>43902</v>
      </c>
    </row>
    <row r="451" spans="2:2">
      <c r="B451" s="100">
        <v>43902</v>
      </c>
    </row>
    <row r="452" spans="2:2">
      <c r="B452" s="100">
        <v>43902</v>
      </c>
    </row>
    <row r="453" spans="2:2">
      <c r="B453" s="100">
        <v>43902</v>
      </c>
    </row>
    <row r="454" spans="2:2">
      <c r="B454" s="100">
        <v>43902</v>
      </c>
    </row>
    <row r="455" spans="2:2">
      <c r="B455" s="100">
        <v>43902</v>
      </c>
    </row>
    <row r="456" spans="2:2">
      <c r="B456" s="100">
        <v>43902</v>
      </c>
    </row>
    <row r="457" spans="2:2">
      <c r="B457" s="100">
        <v>43902</v>
      </c>
    </row>
    <row r="458" spans="2:2">
      <c r="B458" s="100">
        <v>43902</v>
      </c>
    </row>
    <row r="459" spans="2:2">
      <c r="B459" s="100">
        <v>43902</v>
      </c>
    </row>
    <row r="460" spans="2:2">
      <c r="B460" s="100">
        <v>43902</v>
      </c>
    </row>
    <row r="461" spans="2:2">
      <c r="B461" s="100">
        <v>43902</v>
      </c>
    </row>
    <row r="462" spans="2:2">
      <c r="B462" s="100">
        <v>43902</v>
      </c>
    </row>
    <row r="463" spans="2:2">
      <c r="B463" s="100">
        <v>43902</v>
      </c>
    </row>
    <row r="464" spans="2:2">
      <c r="B464" s="100">
        <v>43902</v>
      </c>
    </row>
    <row r="465" spans="2:2">
      <c r="B465" s="100">
        <v>43902</v>
      </c>
    </row>
    <row r="466" spans="2:2">
      <c r="B466" s="100">
        <v>43902</v>
      </c>
    </row>
    <row r="467" spans="2:2">
      <c r="B467" s="100">
        <v>43902</v>
      </c>
    </row>
    <row r="468" spans="2:2">
      <c r="B468" s="100">
        <v>43902</v>
      </c>
    </row>
    <row r="469" spans="2:2">
      <c r="B469" s="100">
        <v>43902</v>
      </c>
    </row>
    <row r="470" spans="2:2">
      <c r="B470" s="100">
        <v>43902</v>
      </c>
    </row>
    <row r="471" spans="2:2">
      <c r="B471" s="100">
        <v>43902</v>
      </c>
    </row>
    <row r="472" spans="2:2">
      <c r="B472" s="100">
        <v>43902</v>
      </c>
    </row>
    <row r="473" spans="2:2">
      <c r="B473" s="100">
        <v>43902</v>
      </c>
    </row>
    <row r="474" spans="2:2">
      <c r="B474" s="100">
        <v>43902</v>
      </c>
    </row>
    <row r="475" spans="2:2">
      <c r="B475" s="100">
        <v>43902</v>
      </c>
    </row>
    <row r="476" spans="2:2">
      <c r="B476" s="100">
        <v>43902</v>
      </c>
    </row>
    <row r="477" spans="2:2">
      <c r="B477" s="100">
        <v>43902</v>
      </c>
    </row>
    <row r="478" spans="2:2">
      <c r="B478" s="100">
        <v>43902</v>
      </c>
    </row>
    <row r="479" spans="2:2">
      <c r="B479" s="100">
        <v>43902</v>
      </c>
    </row>
    <row r="480" spans="2:2">
      <c r="B480" s="100">
        <v>43902</v>
      </c>
    </row>
    <row r="481" spans="2:2">
      <c r="B481" s="100">
        <v>43902</v>
      </c>
    </row>
    <row r="482" spans="2:2">
      <c r="B482" s="100">
        <v>43902</v>
      </c>
    </row>
    <row r="483" spans="2:2">
      <c r="B483" s="100">
        <v>43902</v>
      </c>
    </row>
    <row r="484" spans="2:2">
      <c r="B484" s="100">
        <v>43902</v>
      </c>
    </row>
    <row r="485" spans="2:2">
      <c r="B485" s="100">
        <v>43902</v>
      </c>
    </row>
    <row r="486" spans="2:2">
      <c r="B486" s="100">
        <v>43902</v>
      </c>
    </row>
    <row r="487" spans="2:2">
      <c r="B487" s="100">
        <v>43902</v>
      </c>
    </row>
    <row r="488" spans="2:2">
      <c r="B488" s="100">
        <v>43902</v>
      </c>
    </row>
    <row r="489" spans="2:2">
      <c r="B489" s="100">
        <v>43902</v>
      </c>
    </row>
    <row r="490" spans="2:2">
      <c r="B490" s="100">
        <v>43902</v>
      </c>
    </row>
    <row r="491" spans="2:2">
      <c r="B491" s="100">
        <v>43902</v>
      </c>
    </row>
    <row r="492" spans="2:2">
      <c r="B492" s="100">
        <v>43902</v>
      </c>
    </row>
    <row r="493" spans="2:2">
      <c r="B493" s="100">
        <v>43902</v>
      </c>
    </row>
    <row r="494" spans="2:2">
      <c r="B494" s="100">
        <v>43902</v>
      </c>
    </row>
    <row r="495" spans="2:2">
      <c r="B495" s="100">
        <v>43902</v>
      </c>
    </row>
    <row r="496" spans="2:2">
      <c r="B496" s="100">
        <v>43902</v>
      </c>
    </row>
    <row r="497" spans="2:2">
      <c r="B497" s="100">
        <v>43902</v>
      </c>
    </row>
    <row r="498" spans="2:2">
      <c r="B498" s="100">
        <v>43902</v>
      </c>
    </row>
    <row r="499" spans="2:2">
      <c r="B499" s="100">
        <v>43902</v>
      </c>
    </row>
    <row r="500" spans="2:2">
      <c r="B500" s="100">
        <v>43902</v>
      </c>
    </row>
    <row r="501" spans="2:2">
      <c r="B501" s="100">
        <v>43902</v>
      </c>
    </row>
    <row r="502" spans="2:2">
      <c r="B502" s="100">
        <v>43902</v>
      </c>
    </row>
    <row r="503" spans="2:2">
      <c r="B503" s="100">
        <v>43902</v>
      </c>
    </row>
    <row r="504" spans="2:2">
      <c r="B504" s="100">
        <v>43902</v>
      </c>
    </row>
    <row r="505" spans="2:2">
      <c r="B505" s="100">
        <v>43902</v>
      </c>
    </row>
    <row r="506" spans="2:2">
      <c r="B506" s="100">
        <v>43902</v>
      </c>
    </row>
    <row r="507" spans="2:2">
      <c r="B507" s="100">
        <v>43902</v>
      </c>
    </row>
    <row r="508" spans="2:2">
      <c r="B508" s="100">
        <v>43902</v>
      </c>
    </row>
    <row r="509" spans="2:2">
      <c r="B509" s="100">
        <v>43902</v>
      </c>
    </row>
    <row r="510" spans="2:2">
      <c r="B510" s="100">
        <v>43902</v>
      </c>
    </row>
    <row r="511" spans="2:2">
      <c r="B511" s="100">
        <v>43902</v>
      </c>
    </row>
    <row r="512" spans="2:2">
      <c r="B512" s="100">
        <v>43902</v>
      </c>
    </row>
    <row r="513" spans="2:2">
      <c r="B513" s="100">
        <v>43902</v>
      </c>
    </row>
    <row r="514" spans="2:2">
      <c r="B514" s="100">
        <v>43902</v>
      </c>
    </row>
    <row r="515" spans="2:2">
      <c r="B515" s="100">
        <v>43902</v>
      </c>
    </row>
    <row r="516" spans="2:2">
      <c r="B516" s="100">
        <v>43902</v>
      </c>
    </row>
    <row r="517" spans="2:2">
      <c r="B517" s="100">
        <v>43902</v>
      </c>
    </row>
    <row r="518" spans="2:2">
      <c r="B518" s="100">
        <v>43902</v>
      </c>
    </row>
    <row r="519" spans="2:2">
      <c r="B519" s="100">
        <v>43902</v>
      </c>
    </row>
    <row r="520" spans="2:2">
      <c r="B520" s="100">
        <v>43902</v>
      </c>
    </row>
    <row r="521" spans="2:2">
      <c r="B521" s="100">
        <v>43902</v>
      </c>
    </row>
    <row r="522" spans="2:2">
      <c r="B522" s="100">
        <v>43902</v>
      </c>
    </row>
    <row r="523" spans="2:2">
      <c r="B523" s="100">
        <v>43902</v>
      </c>
    </row>
    <row r="524" spans="2:2">
      <c r="B524" s="100">
        <v>43902</v>
      </c>
    </row>
    <row r="525" spans="2:2">
      <c r="B525" s="100">
        <v>43902</v>
      </c>
    </row>
    <row r="526" spans="2:2">
      <c r="B526" s="100">
        <v>43902</v>
      </c>
    </row>
    <row r="527" spans="2:2">
      <c r="B527" s="100">
        <v>43902</v>
      </c>
    </row>
    <row r="528" spans="2:2">
      <c r="B528" s="100">
        <v>43902</v>
      </c>
    </row>
    <row r="529" spans="2:2">
      <c r="B529" s="100">
        <v>43902</v>
      </c>
    </row>
    <row r="530" spans="2:2">
      <c r="B530" s="100">
        <v>43902</v>
      </c>
    </row>
    <row r="531" spans="2:2">
      <c r="B531" s="100">
        <v>43902</v>
      </c>
    </row>
    <row r="532" spans="2:2">
      <c r="B532" s="100">
        <v>43902</v>
      </c>
    </row>
    <row r="533" spans="2:2">
      <c r="B533" s="100">
        <v>43902</v>
      </c>
    </row>
    <row r="534" spans="2:2">
      <c r="B534" s="100">
        <v>43902</v>
      </c>
    </row>
    <row r="535" spans="2:2">
      <c r="B535" s="100">
        <v>43902</v>
      </c>
    </row>
    <row r="536" spans="2:2">
      <c r="B536" s="100">
        <v>43902</v>
      </c>
    </row>
    <row r="537" spans="2:2">
      <c r="B537" s="100">
        <v>43902</v>
      </c>
    </row>
    <row r="538" spans="2:2">
      <c r="B538" s="100">
        <v>43903</v>
      </c>
    </row>
    <row r="539" spans="2:2">
      <c r="B539" s="100">
        <v>43903</v>
      </c>
    </row>
    <row r="540" spans="2:2">
      <c r="B540" s="100">
        <v>43903</v>
      </c>
    </row>
    <row r="541" spans="2:2">
      <c r="B541" s="100">
        <v>43903</v>
      </c>
    </row>
    <row r="542" spans="2:2">
      <c r="B542" s="100">
        <v>43903</v>
      </c>
    </row>
    <row r="543" spans="2:2">
      <c r="B543" s="100">
        <v>43903</v>
      </c>
    </row>
    <row r="544" spans="2:2">
      <c r="B544" s="100">
        <v>43903</v>
      </c>
    </row>
    <row r="545" spans="2:2">
      <c r="B545" s="100">
        <v>43903</v>
      </c>
    </row>
    <row r="546" spans="2:2">
      <c r="B546" s="100">
        <v>43903</v>
      </c>
    </row>
    <row r="547" spans="2:2">
      <c r="B547" s="100">
        <v>43903</v>
      </c>
    </row>
    <row r="548" spans="2:2">
      <c r="B548" s="100">
        <v>43903</v>
      </c>
    </row>
    <row r="549" spans="2:2">
      <c r="B549" s="100">
        <v>43903</v>
      </c>
    </row>
    <row r="550" spans="2:2">
      <c r="B550" s="100">
        <v>43903</v>
      </c>
    </row>
    <row r="551" spans="2:2">
      <c r="B551" s="100">
        <v>43903</v>
      </c>
    </row>
    <row r="552" spans="2:2">
      <c r="B552" s="100">
        <v>43903</v>
      </c>
    </row>
    <row r="553" spans="2:2">
      <c r="B553" s="100">
        <v>43903</v>
      </c>
    </row>
    <row r="554" spans="2:2">
      <c r="B554" s="100">
        <v>43903</v>
      </c>
    </row>
    <row r="555" spans="2:2">
      <c r="B555" s="100">
        <v>43903</v>
      </c>
    </row>
    <row r="556" spans="2:2">
      <c r="B556" s="100">
        <v>43903</v>
      </c>
    </row>
    <row r="557" spans="2:2">
      <c r="B557" s="100">
        <v>43903</v>
      </c>
    </row>
    <row r="558" spans="2:2">
      <c r="B558" s="100">
        <v>43903</v>
      </c>
    </row>
    <row r="559" spans="2:2">
      <c r="B559" s="100">
        <v>43903</v>
      </c>
    </row>
    <row r="560" spans="2:2">
      <c r="B560" s="100">
        <v>43903</v>
      </c>
    </row>
    <row r="561" spans="2:2">
      <c r="B561" s="100">
        <v>43903</v>
      </c>
    </row>
    <row r="562" spans="2:2">
      <c r="B562" s="100">
        <v>43903</v>
      </c>
    </row>
    <row r="563" spans="2:2">
      <c r="B563" s="100">
        <v>43903</v>
      </c>
    </row>
    <row r="564" spans="2:2">
      <c r="B564" s="100">
        <v>43903</v>
      </c>
    </row>
    <row r="565" spans="2:2">
      <c r="B565" s="100">
        <v>43903</v>
      </c>
    </row>
    <row r="566" spans="2:2">
      <c r="B566" s="100">
        <v>43903</v>
      </c>
    </row>
    <row r="567" spans="2:2">
      <c r="B567" s="100">
        <v>43903</v>
      </c>
    </row>
    <row r="568" spans="2:2">
      <c r="B568" s="100">
        <v>43903</v>
      </c>
    </row>
    <row r="569" spans="2:2">
      <c r="B569" s="100">
        <v>43903</v>
      </c>
    </row>
    <row r="570" spans="2:2">
      <c r="B570" s="100">
        <v>43903</v>
      </c>
    </row>
    <row r="571" spans="2:2">
      <c r="B571" s="100">
        <v>43903</v>
      </c>
    </row>
    <row r="572" spans="2:2">
      <c r="B572" s="100">
        <v>43903</v>
      </c>
    </row>
    <row r="573" spans="2:2">
      <c r="B573" s="100">
        <v>43903</v>
      </c>
    </row>
    <row r="574" spans="2:2">
      <c r="B574" s="100">
        <v>43903</v>
      </c>
    </row>
    <row r="575" spans="2:2">
      <c r="B575" s="100">
        <v>43903</v>
      </c>
    </row>
    <row r="576" spans="2:2">
      <c r="B576" s="100">
        <v>43903</v>
      </c>
    </row>
    <row r="577" spans="2:2">
      <c r="B577" s="100">
        <v>43903</v>
      </c>
    </row>
    <row r="578" spans="2:2">
      <c r="B578" s="100">
        <v>43903</v>
      </c>
    </row>
    <row r="579" spans="2:2">
      <c r="B579" s="100">
        <v>43903</v>
      </c>
    </row>
    <row r="580" spans="2:2">
      <c r="B580" s="100">
        <v>43903</v>
      </c>
    </row>
    <row r="581" spans="2:2">
      <c r="B581" s="100">
        <v>43903</v>
      </c>
    </row>
    <row r="582" spans="2:2">
      <c r="B582" s="100">
        <v>43903</v>
      </c>
    </row>
    <row r="583" spans="2:2">
      <c r="B583" s="100">
        <v>43903</v>
      </c>
    </row>
    <row r="584" spans="2:2">
      <c r="B584" s="100">
        <v>43903</v>
      </c>
    </row>
    <row r="585" spans="2:2">
      <c r="B585" s="100">
        <v>43903</v>
      </c>
    </row>
    <row r="586" spans="2:2">
      <c r="B586" s="100">
        <v>43903</v>
      </c>
    </row>
    <row r="587" spans="2:2">
      <c r="B587" s="100">
        <v>43903</v>
      </c>
    </row>
    <row r="588" spans="2:2">
      <c r="B588" s="100">
        <v>43903</v>
      </c>
    </row>
    <row r="589" spans="2:2">
      <c r="B589" s="100">
        <v>43903</v>
      </c>
    </row>
    <row r="590" spans="2:2">
      <c r="B590" s="100">
        <v>43903</v>
      </c>
    </row>
    <row r="591" spans="2:2">
      <c r="B591" s="100">
        <v>43903</v>
      </c>
    </row>
    <row r="592" spans="2:2">
      <c r="B592" s="100">
        <v>43903</v>
      </c>
    </row>
    <row r="593" spans="2:2">
      <c r="B593" s="100">
        <v>43903</v>
      </c>
    </row>
    <row r="594" spans="2:2">
      <c r="B594" s="100">
        <v>43903</v>
      </c>
    </row>
    <row r="595" spans="2:2">
      <c r="B595" s="100">
        <v>43903</v>
      </c>
    </row>
    <row r="596" spans="2:2">
      <c r="B596" s="100">
        <v>43903</v>
      </c>
    </row>
    <row r="597" spans="2:2">
      <c r="B597" s="100">
        <v>43903</v>
      </c>
    </row>
    <row r="598" spans="2:2">
      <c r="B598" s="100">
        <v>43903</v>
      </c>
    </row>
    <row r="599" spans="2:2">
      <c r="B599" s="100">
        <v>43903</v>
      </c>
    </row>
    <row r="600" spans="2:2">
      <c r="B600" s="100">
        <v>43903</v>
      </c>
    </row>
    <row r="601" spans="2:2">
      <c r="B601" s="100">
        <v>43903</v>
      </c>
    </row>
    <row r="602" spans="2:2">
      <c r="B602" s="100">
        <v>43903</v>
      </c>
    </row>
    <row r="603" spans="2:2">
      <c r="B603" s="100">
        <v>43903</v>
      </c>
    </row>
    <row r="604" spans="2:2">
      <c r="B604" s="100">
        <v>43903</v>
      </c>
    </row>
    <row r="605" spans="2:2">
      <c r="B605" s="100">
        <v>43903</v>
      </c>
    </row>
    <row r="606" spans="2:2">
      <c r="B606" s="100">
        <v>43903</v>
      </c>
    </row>
    <row r="607" spans="2:2">
      <c r="B607" s="100">
        <v>43903</v>
      </c>
    </row>
    <row r="608" spans="2:2">
      <c r="B608" s="100">
        <v>43903</v>
      </c>
    </row>
    <row r="609" spans="2:2">
      <c r="B609" s="100">
        <v>43903</v>
      </c>
    </row>
    <row r="610" spans="2:2">
      <c r="B610" s="100">
        <v>43903</v>
      </c>
    </row>
    <row r="611" spans="2:2">
      <c r="B611" s="100">
        <v>43903</v>
      </c>
    </row>
    <row r="612" spans="2:2">
      <c r="B612" s="100">
        <v>43903</v>
      </c>
    </row>
    <row r="613" spans="2:2">
      <c r="B613" s="100">
        <v>43903</v>
      </c>
    </row>
    <row r="614" spans="2:2">
      <c r="B614" s="100">
        <v>43903</v>
      </c>
    </row>
    <row r="615" spans="2:2">
      <c r="B615" s="100">
        <v>43903</v>
      </c>
    </row>
    <row r="616" spans="2:2">
      <c r="B616" s="100">
        <v>43903</v>
      </c>
    </row>
    <row r="617" spans="2:2">
      <c r="B617" s="100">
        <v>43903</v>
      </c>
    </row>
    <row r="618" spans="2:2">
      <c r="B618" s="100">
        <v>43903</v>
      </c>
    </row>
    <row r="619" spans="2:2">
      <c r="B619" s="100">
        <v>43903</v>
      </c>
    </row>
    <row r="620" spans="2:2">
      <c r="B620" s="100">
        <v>43903</v>
      </c>
    </row>
    <row r="621" spans="2:2">
      <c r="B621" s="100">
        <v>43903</v>
      </c>
    </row>
    <row r="622" spans="2:2">
      <c r="B622" s="100">
        <v>43903</v>
      </c>
    </row>
    <row r="623" spans="2:2">
      <c r="B623" s="100">
        <v>43903</v>
      </c>
    </row>
    <row r="624" spans="2:2">
      <c r="B624" s="100">
        <v>43903</v>
      </c>
    </row>
    <row r="625" spans="2:2">
      <c r="B625" s="100">
        <v>43903</v>
      </c>
    </row>
    <row r="626" spans="2:2">
      <c r="B626" s="100">
        <v>43903</v>
      </c>
    </row>
    <row r="627" spans="2:2">
      <c r="B627" s="100">
        <v>43903</v>
      </c>
    </row>
    <row r="628" spans="2:2">
      <c r="B628" s="100">
        <v>43903</v>
      </c>
    </row>
    <row r="629" spans="2:2">
      <c r="B629" s="100">
        <v>43903</v>
      </c>
    </row>
    <row r="630" spans="2:2">
      <c r="B630" s="100">
        <v>43903</v>
      </c>
    </row>
    <row r="631" spans="2:2">
      <c r="B631" s="100">
        <v>43903</v>
      </c>
    </row>
    <row r="632" spans="2:2">
      <c r="B632" s="100">
        <v>43903</v>
      </c>
    </row>
    <row r="633" spans="2:2">
      <c r="B633" s="100">
        <v>43903</v>
      </c>
    </row>
    <row r="634" spans="2:2">
      <c r="B634" s="100">
        <v>43903</v>
      </c>
    </row>
    <row r="635" spans="2:2">
      <c r="B635" s="100">
        <v>43903</v>
      </c>
    </row>
    <row r="636" spans="2:2">
      <c r="B636" s="100">
        <v>43903</v>
      </c>
    </row>
    <row r="637" spans="2:2">
      <c r="B637" s="100">
        <v>43903</v>
      </c>
    </row>
    <row r="638" spans="2:2">
      <c r="B638" s="100">
        <v>43903</v>
      </c>
    </row>
    <row r="639" spans="2:2">
      <c r="B639" s="100">
        <v>43903</v>
      </c>
    </row>
    <row r="640" spans="2:2">
      <c r="B640" s="100">
        <v>43903</v>
      </c>
    </row>
    <row r="641" spans="2:2">
      <c r="B641" s="100">
        <v>43903</v>
      </c>
    </row>
    <row r="642" spans="2:2">
      <c r="B642" s="100">
        <v>43903</v>
      </c>
    </row>
    <row r="643" spans="2:2">
      <c r="B643" s="100">
        <v>43903</v>
      </c>
    </row>
    <row r="644" spans="2:2">
      <c r="B644" s="100">
        <v>43903</v>
      </c>
    </row>
    <row r="645" spans="2:2">
      <c r="B645" s="100">
        <v>43903</v>
      </c>
    </row>
    <row r="646" spans="2:2">
      <c r="B646" s="100">
        <v>43903</v>
      </c>
    </row>
    <row r="647" spans="2:2">
      <c r="B647" s="100">
        <v>43903</v>
      </c>
    </row>
    <row r="648" spans="2:2">
      <c r="B648" s="100">
        <v>43903</v>
      </c>
    </row>
    <row r="649" spans="2:2">
      <c r="B649" s="100">
        <v>43903</v>
      </c>
    </row>
    <row r="650" spans="2:2">
      <c r="B650" s="100">
        <v>43903</v>
      </c>
    </row>
    <row r="651" spans="2:2">
      <c r="B651" s="100">
        <v>43903</v>
      </c>
    </row>
    <row r="652" spans="2:2">
      <c r="B652" s="100">
        <v>43903</v>
      </c>
    </row>
    <row r="653" spans="2:2">
      <c r="B653" s="100">
        <v>43903</v>
      </c>
    </row>
    <row r="654" spans="2:2">
      <c r="B654" s="100">
        <v>43903</v>
      </c>
    </row>
    <row r="655" spans="2:2">
      <c r="B655" s="100">
        <v>43903</v>
      </c>
    </row>
    <row r="656" spans="2:2">
      <c r="B656" s="100">
        <v>43903</v>
      </c>
    </row>
    <row r="657" spans="2:2">
      <c r="B657" s="100">
        <v>43903</v>
      </c>
    </row>
    <row r="658" spans="2:2">
      <c r="B658" s="100">
        <v>43903</v>
      </c>
    </row>
    <row r="659" spans="2:2">
      <c r="B659" s="100">
        <v>43903</v>
      </c>
    </row>
    <row r="660" spans="2:2">
      <c r="B660" s="100">
        <v>43903</v>
      </c>
    </row>
    <row r="661" spans="2:2">
      <c r="B661" s="100">
        <v>43903</v>
      </c>
    </row>
    <row r="662" spans="2:2">
      <c r="B662" s="100">
        <v>43903</v>
      </c>
    </row>
    <row r="663" spans="2:2">
      <c r="B663" s="100">
        <v>43903</v>
      </c>
    </row>
    <row r="664" spans="2:2">
      <c r="B664" s="100">
        <v>43903</v>
      </c>
    </row>
    <row r="665" spans="2:2">
      <c r="B665" s="100">
        <v>43903</v>
      </c>
    </row>
    <row r="666" spans="2:2">
      <c r="B666" s="100">
        <v>43903</v>
      </c>
    </row>
    <row r="667" spans="2:2">
      <c r="B667" s="100">
        <v>43903</v>
      </c>
    </row>
    <row r="668" spans="2:2">
      <c r="B668" s="100">
        <v>43903</v>
      </c>
    </row>
    <row r="669" spans="2:2">
      <c r="B669" s="127">
        <v>43903</v>
      </c>
    </row>
    <row r="670" spans="2:2">
      <c r="B670" s="127">
        <v>43903</v>
      </c>
    </row>
    <row r="671" spans="2:2">
      <c r="B671" s="127">
        <v>43903</v>
      </c>
    </row>
    <row r="672" spans="2:2">
      <c r="B672" s="127">
        <v>43903</v>
      </c>
    </row>
    <row r="673" spans="2:2">
      <c r="B673" s="127">
        <v>43903</v>
      </c>
    </row>
    <row r="674" spans="2:2">
      <c r="B674" s="127">
        <v>43903</v>
      </c>
    </row>
    <row r="675" spans="2:2">
      <c r="B675" s="127">
        <v>43903</v>
      </c>
    </row>
    <row r="676" spans="2:2">
      <c r="B676" s="128">
        <v>43903</v>
      </c>
    </row>
    <row r="677" spans="2:2">
      <c r="B677" s="127">
        <v>43903</v>
      </c>
    </row>
    <row r="678" spans="2:2">
      <c r="B678" s="127">
        <v>43903</v>
      </c>
    </row>
    <row r="679" spans="2:2">
      <c r="B679" s="127">
        <v>43903</v>
      </c>
    </row>
    <row r="680" spans="2:2">
      <c r="B680" s="127">
        <v>43903</v>
      </c>
    </row>
    <row r="681" spans="2:2">
      <c r="B681" s="127">
        <v>43903</v>
      </c>
    </row>
    <row r="682" spans="2:2">
      <c r="B682" s="127">
        <v>43903</v>
      </c>
    </row>
    <row r="683" spans="2:2">
      <c r="B683" s="100">
        <v>43906</v>
      </c>
    </row>
    <row r="684" spans="2:2">
      <c r="B684" s="100">
        <v>43906</v>
      </c>
    </row>
    <row r="685" spans="2:2">
      <c r="B685" s="100">
        <v>43906</v>
      </c>
    </row>
    <row r="686" spans="2:2">
      <c r="B686" s="100">
        <v>43906</v>
      </c>
    </row>
    <row r="687" spans="2:2">
      <c r="B687" s="100">
        <v>43906</v>
      </c>
    </row>
    <row r="688" spans="2:2">
      <c r="B688" s="100">
        <v>43906</v>
      </c>
    </row>
    <row r="689" spans="2:2">
      <c r="B689" s="100">
        <v>43906</v>
      </c>
    </row>
    <row r="690" spans="2:2">
      <c r="B690" s="100">
        <v>43906</v>
      </c>
    </row>
    <row r="691" spans="2:2">
      <c r="B691" s="100">
        <v>43906</v>
      </c>
    </row>
    <row r="692" spans="2:2">
      <c r="B692" s="100">
        <v>43906</v>
      </c>
    </row>
    <row r="693" spans="2:2">
      <c r="B693" s="100">
        <v>43906</v>
      </c>
    </row>
    <row r="694" spans="2:2">
      <c r="B694" s="100">
        <v>43906</v>
      </c>
    </row>
    <row r="695" spans="2:2">
      <c r="B695" s="100">
        <v>43906</v>
      </c>
    </row>
    <row r="696" spans="2:2">
      <c r="B696" s="100">
        <v>43906</v>
      </c>
    </row>
    <row r="697" spans="2:2">
      <c r="B697" s="100">
        <v>43906</v>
      </c>
    </row>
    <row r="698" spans="2:2">
      <c r="B698" s="100">
        <v>43906</v>
      </c>
    </row>
    <row r="699" spans="2:2">
      <c r="B699" s="100">
        <v>43906</v>
      </c>
    </row>
    <row r="700" spans="2:2">
      <c r="B700" s="100">
        <v>43906</v>
      </c>
    </row>
    <row r="701" spans="2:2">
      <c r="B701" s="100">
        <v>43906</v>
      </c>
    </row>
    <row r="702" spans="2:2">
      <c r="B702" s="100">
        <v>43906</v>
      </c>
    </row>
    <row r="703" spans="2:2">
      <c r="B703" s="100">
        <v>43906</v>
      </c>
    </row>
    <row r="704" spans="2:2">
      <c r="B704" s="100">
        <v>43906</v>
      </c>
    </row>
    <row r="705" spans="2:2">
      <c r="B705" s="100">
        <v>43906</v>
      </c>
    </row>
    <row r="706" spans="2:2">
      <c r="B706" s="100">
        <v>43906</v>
      </c>
    </row>
    <row r="707" spans="2:2">
      <c r="B707" s="100">
        <v>43906</v>
      </c>
    </row>
    <row r="708" spans="2:2">
      <c r="B708" s="100">
        <v>43906</v>
      </c>
    </row>
    <row r="709" spans="2:2">
      <c r="B709" s="100">
        <v>43906</v>
      </c>
    </row>
    <row r="710" spans="2:2">
      <c r="B710" s="100">
        <v>43906</v>
      </c>
    </row>
    <row r="711" spans="2:2">
      <c r="B711" s="100">
        <v>43906</v>
      </c>
    </row>
    <row r="712" spans="2:2">
      <c r="B712" s="100">
        <v>43906</v>
      </c>
    </row>
    <row r="713" spans="2:2">
      <c r="B713" s="100">
        <v>43906</v>
      </c>
    </row>
    <row r="714" spans="2:2">
      <c r="B714" s="100">
        <v>43906</v>
      </c>
    </row>
    <row r="715" spans="2:2">
      <c r="B715" s="100">
        <v>43906</v>
      </c>
    </row>
    <row r="716" spans="2:2">
      <c r="B716" s="100">
        <v>43906</v>
      </c>
    </row>
    <row r="717" spans="2:2">
      <c r="B717" s="100">
        <v>43906</v>
      </c>
    </row>
    <row r="718" spans="2:2">
      <c r="B718" s="100">
        <v>43906</v>
      </c>
    </row>
    <row r="719" spans="2:2">
      <c r="B719" s="100">
        <v>43906</v>
      </c>
    </row>
    <row r="720" spans="2:2">
      <c r="B720" s="100">
        <v>43906</v>
      </c>
    </row>
    <row r="721" spans="2:2">
      <c r="B721" s="100">
        <v>43906</v>
      </c>
    </row>
    <row r="722" spans="2:2">
      <c r="B722" s="100">
        <v>43906</v>
      </c>
    </row>
    <row r="723" spans="2:2">
      <c r="B723" s="100">
        <v>43906</v>
      </c>
    </row>
    <row r="724" spans="2:2">
      <c r="B724" s="100">
        <v>43906</v>
      </c>
    </row>
    <row r="725" spans="2:2">
      <c r="B725" s="100">
        <v>43906</v>
      </c>
    </row>
    <row r="726" spans="2:2">
      <c r="B726" s="100">
        <v>43906</v>
      </c>
    </row>
    <row r="727" spans="2:2">
      <c r="B727" s="100">
        <v>43906</v>
      </c>
    </row>
    <row r="728" spans="2:2">
      <c r="B728" s="100">
        <v>43906</v>
      </c>
    </row>
    <row r="729" spans="2:2">
      <c r="B729" s="100">
        <v>43906</v>
      </c>
    </row>
    <row r="730" spans="2:2">
      <c r="B730" s="100">
        <v>43906</v>
      </c>
    </row>
    <row r="731" spans="2:2">
      <c r="B731" s="100">
        <v>43906</v>
      </c>
    </row>
    <row r="732" spans="2:2">
      <c r="B732" s="100">
        <v>43906</v>
      </c>
    </row>
    <row r="733" spans="2:2">
      <c r="B733" s="100">
        <v>43906</v>
      </c>
    </row>
    <row r="734" spans="2:2">
      <c r="B734" s="100">
        <v>43906</v>
      </c>
    </row>
    <row r="735" spans="2:2">
      <c r="B735" s="100">
        <v>43906</v>
      </c>
    </row>
    <row r="736" spans="2:2">
      <c r="B736" s="100">
        <v>43906</v>
      </c>
    </row>
    <row r="737" spans="2:2">
      <c r="B737" s="100">
        <v>43906</v>
      </c>
    </row>
    <row r="738" spans="2:2">
      <c r="B738" s="100">
        <v>43906</v>
      </c>
    </row>
    <row r="739" spans="2:2">
      <c r="B739" s="100">
        <v>43906</v>
      </c>
    </row>
    <row r="740" spans="2:2">
      <c r="B740" s="100">
        <v>43907</v>
      </c>
    </row>
    <row r="741" spans="2:2">
      <c r="B741" s="100">
        <v>43907</v>
      </c>
    </row>
    <row r="742" spans="2:2">
      <c r="B742" s="100">
        <v>43907</v>
      </c>
    </row>
    <row r="743" spans="2:2">
      <c r="B743" s="100">
        <v>43907</v>
      </c>
    </row>
    <row r="744" spans="2:2">
      <c r="B744" s="100">
        <v>43907</v>
      </c>
    </row>
    <row r="745" spans="2:2">
      <c r="B745" s="100">
        <v>43907</v>
      </c>
    </row>
    <row r="746" spans="2:2">
      <c r="B746" s="100">
        <v>43907</v>
      </c>
    </row>
    <row r="747" spans="2:2">
      <c r="B747" s="100">
        <v>43907</v>
      </c>
    </row>
    <row r="748" spans="2:2">
      <c r="B748" s="100">
        <v>43907</v>
      </c>
    </row>
    <row r="749" spans="2:2">
      <c r="B749" s="100">
        <v>43907</v>
      </c>
    </row>
    <row r="750" spans="2:2">
      <c r="B750" s="100">
        <v>43907</v>
      </c>
    </row>
    <row r="751" spans="2:2">
      <c r="B751" s="100">
        <v>43908</v>
      </c>
    </row>
    <row r="752" spans="2:2">
      <c r="B752" s="100">
        <v>43915</v>
      </c>
    </row>
    <row r="753" spans="2:2">
      <c r="B753" s="100">
        <v>43915</v>
      </c>
    </row>
    <row r="754" spans="2:2" ht="17.25" thickBot="1">
      <c r="B754" s="100">
        <v>43921</v>
      </c>
    </row>
    <row r="755" spans="2:2">
      <c r="B755" s="208">
        <v>43907</v>
      </c>
    </row>
    <row r="756" spans="2:2">
      <c r="B756" s="100">
        <v>43902</v>
      </c>
    </row>
    <row r="757" spans="2:2">
      <c r="B757" s="100">
        <v>43902</v>
      </c>
    </row>
    <row r="758" spans="2:2">
      <c r="B758" s="100">
        <v>43902</v>
      </c>
    </row>
    <row r="759" spans="2:2">
      <c r="B759" s="100">
        <v>43902</v>
      </c>
    </row>
    <row r="760" spans="2:2">
      <c r="B760" s="100">
        <v>43902</v>
      </c>
    </row>
    <row r="761" spans="2:2">
      <c r="B761" s="100">
        <v>43902</v>
      </c>
    </row>
    <row r="762" spans="2:2">
      <c r="B762" s="100">
        <v>43902</v>
      </c>
    </row>
    <row r="763" spans="2:2">
      <c r="B763" s="100">
        <v>43902</v>
      </c>
    </row>
    <row r="764" spans="2:2">
      <c r="B764" s="100">
        <v>43902</v>
      </c>
    </row>
    <row r="765" spans="2:2">
      <c r="B765" s="100">
        <v>43902</v>
      </c>
    </row>
    <row r="766" spans="2:2">
      <c r="B766" s="100">
        <v>43902</v>
      </c>
    </row>
    <row r="767" spans="2:2">
      <c r="B767" s="100">
        <v>43902</v>
      </c>
    </row>
    <row r="768" spans="2:2">
      <c r="B768" s="100">
        <v>43902</v>
      </c>
    </row>
    <row r="769" spans="2:2">
      <c r="B769" s="100">
        <v>43902</v>
      </c>
    </row>
    <row r="770" spans="2:2">
      <c r="B770" s="100">
        <v>43902</v>
      </c>
    </row>
    <row r="771" spans="2:2">
      <c r="B771" s="100">
        <v>43902</v>
      </c>
    </row>
    <row r="772" spans="2:2">
      <c r="B772" s="100">
        <v>43902</v>
      </c>
    </row>
    <row r="773" spans="2:2">
      <c r="B773" s="100">
        <v>43902</v>
      </c>
    </row>
    <row r="774" spans="2:2">
      <c r="B774" s="100">
        <v>43902</v>
      </c>
    </row>
    <row r="775" spans="2:2">
      <c r="B775" s="100">
        <v>43902</v>
      </c>
    </row>
    <row r="776" spans="2:2">
      <c r="B776" s="100">
        <v>43902</v>
      </c>
    </row>
    <row r="777" spans="2:2">
      <c r="B777" s="100">
        <v>43902</v>
      </c>
    </row>
    <row r="778" spans="2:2">
      <c r="B778" s="100">
        <v>43902</v>
      </c>
    </row>
    <row r="779" spans="2:2">
      <c r="B779" s="100">
        <v>43902</v>
      </c>
    </row>
    <row r="780" spans="2:2">
      <c r="B780" s="100">
        <v>43902</v>
      </c>
    </row>
    <row r="781" spans="2:2">
      <c r="B781" s="100">
        <v>43902</v>
      </c>
    </row>
    <row r="782" spans="2:2">
      <c r="B782" s="100">
        <v>43902</v>
      </c>
    </row>
    <row r="783" spans="2:2">
      <c r="B783" s="100">
        <v>43902</v>
      </c>
    </row>
    <row r="784" spans="2:2">
      <c r="B784" s="100">
        <v>43902</v>
      </c>
    </row>
    <row r="785" spans="2:2">
      <c r="B785" s="100">
        <v>43902</v>
      </c>
    </row>
    <row r="786" spans="2:2">
      <c r="B786" s="100">
        <v>43902</v>
      </c>
    </row>
    <row r="787" spans="2:2">
      <c r="B787" s="100">
        <v>43902</v>
      </c>
    </row>
    <row r="788" spans="2:2">
      <c r="B788" s="100">
        <v>43902</v>
      </c>
    </row>
    <row r="789" spans="2:2">
      <c r="B789" s="100">
        <v>43902</v>
      </c>
    </row>
    <row r="790" spans="2:2">
      <c r="B790" s="100">
        <v>43902</v>
      </c>
    </row>
    <row r="791" spans="2:2">
      <c r="B791" s="100">
        <v>43902</v>
      </c>
    </row>
    <row r="792" spans="2:2">
      <c r="B792" s="100">
        <v>43902</v>
      </c>
    </row>
    <row r="793" spans="2:2">
      <c r="B793" s="100">
        <v>43902</v>
      </c>
    </row>
    <row r="794" spans="2:2">
      <c r="B794" s="100">
        <v>43902</v>
      </c>
    </row>
    <row r="795" spans="2:2">
      <c r="B795" s="100">
        <v>43902</v>
      </c>
    </row>
    <row r="796" spans="2:2">
      <c r="B796" s="100">
        <v>43902</v>
      </c>
    </row>
    <row r="797" spans="2:2">
      <c r="B797" s="100">
        <v>43902</v>
      </c>
    </row>
    <row r="798" spans="2:2">
      <c r="B798" s="100">
        <v>43902</v>
      </c>
    </row>
    <row r="799" spans="2:2">
      <c r="B799" s="100">
        <v>43902</v>
      </c>
    </row>
    <row r="800" spans="2:2">
      <c r="B800" s="100">
        <v>43902</v>
      </c>
    </row>
    <row r="801" spans="2:2">
      <c r="B801" s="100">
        <v>43902</v>
      </c>
    </row>
    <row r="802" spans="2:2">
      <c r="B802" s="100">
        <v>43902</v>
      </c>
    </row>
    <row r="803" spans="2:2">
      <c r="B803" s="100">
        <v>43902</v>
      </c>
    </row>
    <row r="804" spans="2:2">
      <c r="B804" s="100">
        <v>43902</v>
      </c>
    </row>
    <row r="805" spans="2:2">
      <c r="B805" s="100">
        <v>43902</v>
      </c>
    </row>
    <row r="806" spans="2:2">
      <c r="B806" s="100">
        <v>43902</v>
      </c>
    </row>
    <row r="807" spans="2:2">
      <c r="B807" s="100">
        <v>43902</v>
      </c>
    </row>
    <row r="808" spans="2:2">
      <c r="B808" s="100">
        <v>43902</v>
      </c>
    </row>
    <row r="809" spans="2:2">
      <c r="B809" s="100">
        <v>43902</v>
      </c>
    </row>
    <row r="810" spans="2:2">
      <c r="B810" s="100">
        <v>43902</v>
      </c>
    </row>
    <row r="811" spans="2:2">
      <c r="B811" s="100">
        <v>43902</v>
      </c>
    </row>
    <row r="812" spans="2:2">
      <c r="B812" s="100">
        <v>43902</v>
      </c>
    </row>
    <row r="813" spans="2:2">
      <c r="B813" s="100">
        <v>43902</v>
      </c>
    </row>
    <row r="814" spans="2:2">
      <c r="B814" s="100">
        <v>43902</v>
      </c>
    </row>
    <row r="815" spans="2:2">
      <c r="B815" s="100">
        <v>43902</v>
      </c>
    </row>
    <row r="816" spans="2:2">
      <c r="B816" s="100">
        <v>43902</v>
      </c>
    </row>
    <row r="817" spans="2:2">
      <c r="B817" s="100">
        <v>43902</v>
      </c>
    </row>
    <row r="818" spans="2:2">
      <c r="B818" s="100">
        <v>43902</v>
      </c>
    </row>
    <row r="819" spans="2:2">
      <c r="B819" s="100">
        <v>43902</v>
      </c>
    </row>
    <row r="820" spans="2:2">
      <c r="B820" s="100">
        <v>43902</v>
      </c>
    </row>
    <row r="821" spans="2:2">
      <c r="B821" s="100">
        <v>43902</v>
      </c>
    </row>
    <row r="822" spans="2:2">
      <c r="B822" s="100">
        <v>43902</v>
      </c>
    </row>
    <row r="823" spans="2:2">
      <c r="B823" s="100">
        <v>43902</v>
      </c>
    </row>
    <row r="824" spans="2:2">
      <c r="B824" s="100">
        <v>43902</v>
      </c>
    </row>
    <row r="825" spans="2:2">
      <c r="B825" s="100">
        <v>43902</v>
      </c>
    </row>
    <row r="826" spans="2:2">
      <c r="B826" s="100">
        <v>43902</v>
      </c>
    </row>
    <row r="827" spans="2:2">
      <c r="B827" s="100">
        <v>43902</v>
      </c>
    </row>
    <row r="828" spans="2:2">
      <c r="B828" s="100">
        <v>43902</v>
      </c>
    </row>
    <row r="829" spans="2:2">
      <c r="B829" s="100">
        <v>43902</v>
      </c>
    </row>
    <row r="830" spans="2:2">
      <c r="B830" s="100">
        <v>43902</v>
      </c>
    </row>
    <row r="831" spans="2:2">
      <c r="B831" s="100">
        <v>43902</v>
      </c>
    </row>
    <row r="832" spans="2:2">
      <c r="B832" s="100">
        <v>43902</v>
      </c>
    </row>
    <row r="833" spans="2:2">
      <c r="B833" s="100">
        <v>43902</v>
      </c>
    </row>
    <row r="834" spans="2:2">
      <c r="B834" s="100">
        <v>43902</v>
      </c>
    </row>
    <row r="835" spans="2:2">
      <c r="B835" s="100">
        <v>43902</v>
      </c>
    </row>
    <row r="836" spans="2:2">
      <c r="B836" s="100">
        <v>43902</v>
      </c>
    </row>
    <row r="837" spans="2:2">
      <c r="B837" s="100">
        <v>43902</v>
      </c>
    </row>
    <row r="838" spans="2:2">
      <c r="B838" s="100">
        <v>43902</v>
      </c>
    </row>
    <row r="839" spans="2:2">
      <c r="B839" s="100">
        <v>43902</v>
      </c>
    </row>
    <row r="840" spans="2:2">
      <c r="B840" s="100">
        <v>43902</v>
      </c>
    </row>
    <row r="841" spans="2:2">
      <c r="B841" s="100">
        <v>43902</v>
      </c>
    </row>
    <row r="842" spans="2:2">
      <c r="B842" s="100">
        <v>43902</v>
      </c>
    </row>
    <row r="843" spans="2:2">
      <c r="B843" s="100">
        <v>43902</v>
      </c>
    </row>
    <row r="844" spans="2:2">
      <c r="B844" s="100">
        <v>43902</v>
      </c>
    </row>
    <row r="845" spans="2:2">
      <c r="B845" s="100">
        <v>43902</v>
      </c>
    </row>
    <row r="846" spans="2:2">
      <c r="B846" s="100">
        <v>43902</v>
      </c>
    </row>
    <row r="847" spans="2:2">
      <c r="B847" s="100">
        <v>43902</v>
      </c>
    </row>
    <row r="848" spans="2:2">
      <c r="B848" s="100">
        <v>43902</v>
      </c>
    </row>
    <row r="849" spans="2:2">
      <c r="B849" s="100">
        <v>43902</v>
      </c>
    </row>
    <row r="850" spans="2:2">
      <c r="B850" s="100">
        <v>43902</v>
      </c>
    </row>
    <row r="851" spans="2:2">
      <c r="B851" s="100">
        <v>43902</v>
      </c>
    </row>
    <row r="852" spans="2:2">
      <c r="B852" s="100">
        <v>43902</v>
      </c>
    </row>
    <row r="853" spans="2:2">
      <c r="B853" s="100">
        <v>43902</v>
      </c>
    </row>
    <row r="854" spans="2:2">
      <c r="B854" s="100">
        <v>43902</v>
      </c>
    </row>
    <row r="855" spans="2:2">
      <c r="B855" s="100">
        <v>43902</v>
      </c>
    </row>
    <row r="856" spans="2:2">
      <c r="B856" s="100">
        <v>43902</v>
      </c>
    </row>
    <row r="857" spans="2:2">
      <c r="B857" s="100">
        <v>43902</v>
      </c>
    </row>
    <row r="858" spans="2:2">
      <c r="B858" s="100">
        <v>43902</v>
      </c>
    </row>
    <row r="859" spans="2:2">
      <c r="B859" s="100">
        <v>43902</v>
      </c>
    </row>
    <row r="860" spans="2:2">
      <c r="B860" s="100">
        <v>43902</v>
      </c>
    </row>
    <row r="861" spans="2:2">
      <c r="B861" s="100">
        <v>43902</v>
      </c>
    </row>
    <row r="862" spans="2:2">
      <c r="B862" s="100">
        <v>43902</v>
      </c>
    </row>
    <row r="863" spans="2:2">
      <c r="B863" s="100">
        <v>43902</v>
      </c>
    </row>
    <row r="864" spans="2:2">
      <c r="B864" s="100">
        <v>43902</v>
      </c>
    </row>
    <row r="865" spans="2:2">
      <c r="B865" s="100">
        <v>43902</v>
      </c>
    </row>
    <row r="866" spans="2:2">
      <c r="B866" s="100">
        <v>43902</v>
      </c>
    </row>
    <row r="867" spans="2:2">
      <c r="B867" s="100">
        <v>43902</v>
      </c>
    </row>
    <row r="868" spans="2:2">
      <c r="B868" s="100">
        <v>43902</v>
      </c>
    </row>
    <row r="869" spans="2:2">
      <c r="B869" s="100">
        <v>43902</v>
      </c>
    </row>
    <row r="870" spans="2:2">
      <c r="B870" s="100">
        <v>43902</v>
      </c>
    </row>
    <row r="871" spans="2:2">
      <c r="B871" s="100">
        <v>43902</v>
      </c>
    </row>
    <row r="872" spans="2:2">
      <c r="B872" s="100">
        <v>43902</v>
      </c>
    </row>
    <row r="873" spans="2:2">
      <c r="B873" s="100">
        <v>43902</v>
      </c>
    </row>
    <row r="874" spans="2:2">
      <c r="B874" s="100">
        <v>43902</v>
      </c>
    </row>
    <row r="875" spans="2:2">
      <c r="B875" s="100">
        <v>43902</v>
      </c>
    </row>
    <row r="876" spans="2:2">
      <c r="B876" s="100">
        <v>43902</v>
      </c>
    </row>
    <row r="877" spans="2:2">
      <c r="B877" s="100">
        <v>43902</v>
      </c>
    </row>
    <row r="878" spans="2:2">
      <c r="B878" s="100">
        <v>43902</v>
      </c>
    </row>
    <row r="879" spans="2:2">
      <c r="B879" s="100">
        <v>43902</v>
      </c>
    </row>
    <row r="880" spans="2:2">
      <c r="B880" s="100">
        <v>43902</v>
      </c>
    </row>
    <row r="881" spans="2:2">
      <c r="B881" s="100">
        <v>43902</v>
      </c>
    </row>
    <row r="882" spans="2:2">
      <c r="B882" s="100">
        <v>43902</v>
      </c>
    </row>
    <row r="883" spans="2:2">
      <c r="B883" s="100">
        <v>43902</v>
      </c>
    </row>
    <row r="884" spans="2:2">
      <c r="B884" s="100">
        <v>43902</v>
      </c>
    </row>
    <row r="885" spans="2:2">
      <c r="B885" s="100">
        <v>43902</v>
      </c>
    </row>
    <row r="886" spans="2:2">
      <c r="B886" s="100">
        <v>43902</v>
      </c>
    </row>
    <row r="887" spans="2:2">
      <c r="B887" s="100">
        <v>43902</v>
      </c>
    </row>
    <row r="888" spans="2:2">
      <c r="B888" s="100">
        <v>43902</v>
      </c>
    </row>
    <row r="889" spans="2:2">
      <c r="B889" s="100">
        <v>43902</v>
      </c>
    </row>
    <row r="890" spans="2:2">
      <c r="B890" s="100">
        <v>43902</v>
      </c>
    </row>
    <row r="891" spans="2:2">
      <c r="B891" s="100">
        <v>43902</v>
      </c>
    </row>
    <row r="892" spans="2:2">
      <c r="B892" s="100">
        <v>43902</v>
      </c>
    </row>
    <row r="893" spans="2:2">
      <c r="B893" s="100">
        <v>43902</v>
      </c>
    </row>
    <row r="894" spans="2:2">
      <c r="B894" s="100">
        <v>43902</v>
      </c>
    </row>
    <row r="895" spans="2:2">
      <c r="B895" s="100">
        <v>43902</v>
      </c>
    </row>
    <row r="896" spans="2:2">
      <c r="B896" s="100">
        <v>43902</v>
      </c>
    </row>
    <row r="897" spans="2:2">
      <c r="B897" s="100">
        <v>43902</v>
      </c>
    </row>
    <row r="898" spans="2:2">
      <c r="B898" s="100">
        <v>43902</v>
      </c>
    </row>
    <row r="899" spans="2:2">
      <c r="B899" s="100">
        <v>43902</v>
      </c>
    </row>
    <row r="900" spans="2:2">
      <c r="B900" s="100">
        <v>43902</v>
      </c>
    </row>
    <row r="901" spans="2:2">
      <c r="B901" s="100">
        <v>43902</v>
      </c>
    </row>
    <row r="902" spans="2:2">
      <c r="B902" s="100">
        <v>43902</v>
      </c>
    </row>
    <row r="903" spans="2:2">
      <c r="B903" s="100">
        <v>43902</v>
      </c>
    </row>
    <row r="904" spans="2:2">
      <c r="B904" s="100">
        <v>43902</v>
      </c>
    </row>
    <row r="905" spans="2:2">
      <c r="B905" s="100">
        <v>43902</v>
      </c>
    </row>
    <row r="906" spans="2:2">
      <c r="B906" s="100">
        <v>43902</v>
      </c>
    </row>
    <row r="907" spans="2:2">
      <c r="B907" s="100">
        <v>43902</v>
      </c>
    </row>
    <row r="908" spans="2:2">
      <c r="B908" s="100">
        <v>43902</v>
      </c>
    </row>
    <row r="909" spans="2:2">
      <c r="B909" s="100">
        <v>43902</v>
      </c>
    </row>
    <row r="910" spans="2:2">
      <c r="B910" s="100">
        <v>43902</v>
      </c>
    </row>
    <row r="911" spans="2:2">
      <c r="B911" s="100">
        <v>43902</v>
      </c>
    </row>
    <row r="912" spans="2:2">
      <c r="B912" s="100">
        <v>43902</v>
      </c>
    </row>
    <row r="913" spans="2:2">
      <c r="B913" s="100">
        <v>43902</v>
      </c>
    </row>
    <row r="914" spans="2:2">
      <c r="B914" s="100">
        <v>43902</v>
      </c>
    </row>
    <row r="915" spans="2:2">
      <c r="B915" s="100">
        <v>43902</v>
      </c>
    </row>
    <row r="916" spans="2:2">
      <c r="B916" s="100">
        <v>43902</v>
      </c>
    </row>
    <row r="917" spans="2:2">
      <c r="B917" s="100">
        <v>43902</v>
      </c>
    </row>
    <row r="918" spans="2:2">
      <c r="B918" s="100">
        <v>43902</v>
      </c>
    </row>
    <row r="919" spans="2:2">
      <c r="B919" s="100">
        <v>43902</v>
      </c>
    </row>
    <row r="920" spans="2:2">
      <c r="B920" s="100">
        <v>43902</v>
      </c>
    </row>
    <row r="921" spans="2:2">
      <c r="B921" s="100">
        <v>43902</v>
      </c>
    </row>
    <row r="922" spans="2:2">
      <c r="B922" s="100">
        <v>43902</v>
      </c>
    </row>
    <row r="923" spans="2:2">
      <c r="B923" s="100">
        <v>43902</v>
      </c>
    </row>
    <row r="924" spans="2:2">
      <c r="B924" s="100">
        <v>43902</v>
      </c>
    </row>
    <row r="925" spans="2:2">
      <c r="B925" s="100">
        <v>43902</v>
      </c>
    </row>
    <row r="926" spans="2:2">
      <c r="B926" s="100">
        <v>43902</v>
      </c>
    </row>
    <row r="927" spans="2:2">
      <c r="B927" s="100">
        <v>43902</v>
      </c>
    </row>
    <row r="928" spans="2:2">
      <c r="B928" s="100">
        <v>43902</v>
      </c>
    </row>
    <row r="929" spans="2:2">
      <c r="B929" s="100">
        <v>43902</v>
      </c>
    </row>
    <row r="930" spans="2:2">
      <c r="B930" s="100">
        <v>43902</v>
      </c>
    </row>
    <row r="931" spans="2:2">
      <c r="B931" s="100">
        <v>43902</v>
      </c>
    </row>
    <row r="932" spans="2:2">
      <c r="B932" s="100">
        <v>43902</v>
      </c>
    </row>
    <row r="933" spans="2:2">
      <c r="B933" s="100">
        <v>43902</v>
      </c>
    </row>
    <row r="934" spans="2:2">
      <c r="B934" s="100">
        <v>43902</v>
      </c>
    </row>
    <row r="935" spans="2:2">
      <c r="B935" s="100">
        <v>43902</v>
      </c>
    </row>
    <row r="936" spans="2:2">
      <c r="B936" s="100">
        <v>43902</v>
      </c>
    </row>
    <row r="937" spans="2:2">
      <c r="B937" s="100">
        <v>43902</v>
      </c>
    </row>
    <row r="938" spans="2:2">
      <c r="B938" s="100">
        <v>43902</v>
      </c>
    </row>
    <row r="939" spans="2:2">
      <c r="B939" s="100">
        <v>43902</v>
      </c>
    </row>
    <row r="940" spans="2:2">
      <c r="B940" s="100">
        <v>43902</v>
      </c>
    </row>
    <row r="941" spans="2:2">
      <c r="B941" s="100">
        <v>43902</v>
      </c>
    </row>
    <row r="942" spans="2:2">
      <c r="B942" s="100">
        <v>43902</v>
      </c>
    </row>
    <row r="943" spans="2:2">
      <c r="B943" s="100">
        <v>43902</v>
      </c>
    </row>
    <row r="944" spans="2:2">
      <c r="B944" s="100">
        <v>43902</v>
      </c>
    </row>
    <row r="945" spans="2:2">
      <c r="B945" s="100">
        <v>43902</v>
      </c>
    </row>
    <row r="946" spans="2:2">
      <c r="B946" s="100">
        <v>43902</v>
      </c>
    </row>
    <row r="947" spans="2:2">
      <c r="B947" s="100">
        <v>43902</v>
      </c>
    </row>
    <row r="948" spans="2:2">
      <c r="B948" s="100">
        <v>43902</v>
      </c>
    </row>
    <row r="949" spans="2:2">
      <c r="B949" s="100">
        <v>43903</v>
      </c>
    </row>
    <row r="950" spans="2:2">
      <c r="B950" s="100">
        <v>43903</v>
      </c>
    </row>
    <row r="951" spans="2:2">
      <c r="B951" s="100">
        <v>43903</v>
      </c>
    </row>
    <row r="952" spans="2:2">
      <c r="B952" s="100">
        <v>43903</v>
      </c>
    </row>
    <row r="953" spans="2:2">
      <c r="B953" s="100">
        <v>43903</v>
      </c>
    </row>
    <row r="954" spans="2:2">
      <c r="B954" s="100">
        <v>43903</v>
      </c>
    </row>
    <row r="955" spans="2:2">
      <c r="B955" s="100">
        <v>43903</v>
      </c>
    </row>
    <row r="956" spans="2:2">
      <c r="B956" s="100">
        <v>43903</v>
      </c>
    </row>
    <row r="957" spans="2:2">
      <c r="B957" s="100">
        <v>43903</v>
      </c>
    </row>
    <row r="958" spans="2:2">
      <c r="B958" s="100">
        <v>43903</v>
      </c>
    </row>
    <row r="959" spans="2:2">
      <c r="B959" s="100">
        <v>43903</v>
      </c>
    </row>
    <row r="960" spans="2:2">
      <c r="B960" s="100">
        <v>43903</v>
      </c>
    </row>
    <row r="961" spans="2:2">
      <c r="B961" s="100">
        <v>43903</v>
      </c>
    </row>
    <row r="962" spans="2:2">
      <c r="B962" s="100">
        <v>43903</v>
      </c>
    </row>
    <row r="963" spans="2:2">
      <c r="B963" s="100">
        <v>43903</v>
      </c>
    </row>
    <row r="964" spans="2:2">
      <c r="B964" s="100">
        <v>43903</v>
      </c>
    </row>
    <row r="965" spans="2:2">
      <c r="B965" s="100">
        <v>43903</v>
      </c>
    </row>
    <row r="966" spans="2:2">
      <c r="B966" s="100">
        <v>43903</v>
      </c>
    </row>
    <row r="967" spans="2:2">
      <c r="B967" s="100">
        <v>43903</v>
      </c>
    </row>
    <row r="968" spans="2:2">
      <c r="B968" s="100">
        <v>43903</v>
      </c>
    </row>
    <row r="969" spans="2:2">
      <c r="B969" s="100">
        <v>43903</v>
      </c>
    </row>
    <row r="970" spans="2:2">
      <c r="B970" s="100">
        <v>43903</v>
      </c>
    </row>
    <row r="971" spans="2:2">
      <c r="B971" s="100">
        <v>43903</v>
      </c>
    </row>
    <row r="972" spans="2:2">
      <c r="B972" s="100">
        <v>43903</v>
      </c>
    </row>
    <row r="973" spans="2:2">
      <c r="B973" s="100">
        <v>43903</v>
      </c>
    </row>
    <row r="974" spans="2:2">
      <c r="B974" s="100">
        <v>43903</v>
      </c>
    </row>
    <row r="975" spans="2:2">
      <c r="B975" s="100">
        <v>43903</v>
      </c>
    </row>
    <row r="976" spans="2:2">
      <c r="B976" s="100">
        <v>43903</v>
      </c>
    </row>
    <row r="977" spans="2:2">
      <c r="B977" s="100">
        <v>43903</v>
      </c>
    </row>
    <row r="978" spans="2:2">
      <c r="B978" s="100">
        <v>43903</v>
      </c>
    </row>
    <row r="979" spans="2:2">
      <c r="B979" s="100">
        <v>43903</v>
      </c>
    </row>
    <row r="980" spans="2:2">
      <c r="B980" s="100">
        <v>43903</v>
      </c>
    </row>
    <row r="981" spans="2:2">
      <c r="B981" s="100">
        <v>43903</v>
      </c>
    </row>
    <row r="982" spans="2:2">
      <c r="B982" s="100">
        <v>43903</v>
      </c>
    </row>
    <row r="983" spans="2:2">
      <c r="B983" s="100">
        <v>43903</v>
      </c>
    </row>
    <row r="984" spans="2:2">
      <c r="B984" s="100">
        <v>43903</v>
      </c>
    </row>
    <row r="985" spans="2:2">
      <c r="B985" s="100">
        <v>43903</v>
      </c>
    </row>
    <row r="986" spans="2:2">
      <c r="B986" s="100">
        <v>43903</v>
      </c>
    </row>
    <row r="987" spans="2:2">
      <c r="B987" s="100">
        <v>43903</v>
      </c>
    </row>
    <row r="988" spans="2:2">
      <c r="B988" s="100">
        <v>43903</v>
      </c>
    </row>
    <row r="989" spans="2:2">
      <c r="B989" s="100">
        <v>43903</v>
      </c>
    </row>
    <row r="990" spans="2:2">
      <c r="B990" s="100">
        <v>43903</v>
      </c>
    </row>
    <row r="991" spans="2:2">
      <c r="B991" s="100">
        <v>43903</v>
      </c>
    </row>
    <row r="992" spans="2:2">
      <c r="B992" s="100">
        <v>43903</v>
      </c>
    </row>
    <row r="993" spans="2:2">
      <c r="B993" s="100">
        <v>43903</v>
      </c>
    </row>
    <row r="994" spans="2:2">
      <c r="B994" s="100">
        <v>43903</v>
      </c>
    </row>
    <row r="995" spans="2:2">
      <c r="B995" s="100">
        <v>43903</v>
      </c>
    </row>
    <row r="996" spans="2:2">
      <c r="B996" s="100">
        <v>43903</v>
      </c>
    </row>
    <row r="997" spans="2:2">
      <c r="B997" s="100">
        <v>43903</v>
      </c>
    </row>
    <row r="998" spans="2:2">
      <c r="B998" s="100">
        <v>43903</v>
      </c>
    </row>
    <row r="999" spans="2:2">
      <c r="B999" s="100">
        <v>43903</v>
      </c>
    </row>
    <row r="1000" spans="2:2">
      <c r="B1000" s="100">
        <v>43903</v>
      </c>
    </row>
    <row r="1001" spans="2:2">
      <c r="B1001" s="100">
        <v>43903</v>
      </c>
    </row>
    <row r="1002" spans="2:2">
      <c r="B1002" s="100">
        <v>43903</v>
      </c>
    </row>
    <row r="1003" spans="2:2">
      <c r="B1003" s="100">
        <v>43903</v>
      </c>
    </row>
    <row r="1004" spans="2:2">
      <c r="B1004" s="100">
        <v>43903</v>
      </c>
    </row>
    <row r="1005" spans="2:2">
      <c r="B1005" s="100">
        <v>43903</v>
      </c>
    </row>
    <row r="1006" spans="2:2">
      <c r="B1006" s="100">
        <v>43903</v>
      </c>
    </row>
    <row r="1007" spans="2:2">
      <c r="B1007" s="100">
        <v>43903</v>
      </c>
    </row>
    <row r="1008" spans="2:2">
      <c r="B1008" s="100">
        <v>43903</v>
      </c>
    </row>
    <row r="1009" spans="2:2">
      <c r="B1009" s="100">
        <v>43903</v>
      </c>
    </row>
    <row r="1010" spans="2:2">
      <c r="B1010" s="100">
        <v>43903</v>
      </c>
    </row>
    <row r="1011" spans="2:2">
      <c r="B1011" s="100">
        <v>43903</v>
      </c>
    </row>
    <row r="1012" spans="2:2">
      <c r="B1012" s="100">
        <v>43903</v>
      </c>
    </row>
    <row r="1013" spans="2:2">
      <c r="B1013" s="100">
        <v>43903</v>
      </c>
    </row>
    <row r="1014" spans="2:2">
      <c r="B1014" s="100">
        <v>43903</v>
      </c>
    </row>
    <row r="1015" spans="2:2">
      <c r="B1015" s="100">
        <v>43903</v>
      </c>
    </row>
    <row r="1016" spans="2:2">
      <c r="B1016" s="100">
        <v>43903</v>
      </c>
    </row>
    <row r="1017" spans="2:2">
      <c r="B1017" s="100">
        <v>43903</v>
      </c>
    </row>
    <row r="1018" spans="2:2">
      <c r="B1018" s="100">
        <v>43903</v>
      </c>
    </row>
    <row r="1019" spans="2:2">
      <c r="B1019" s="100">
        <v>43903</v>
      </c>
    </row>
    <row r="1020" spans="2:2">
      <c r="B1020" s="100">
        <v>43903</v>
      </c>
    </row>
    <row r="1021" spans="2:2">
      <c r="B1021" s="100">
        <v>43903</v>
      </c>
    </row>
    <row r="1022" spans="2:2">
      <c r="B1022" s="100">
        <v>43903</v>
      </c>
    </row>
    <row r="1023" spans="2:2">
      <c r="B1023" s="100">
        <v>43903</v>
      </c>
    </row>
    <row r="1024" spans="2:2">
      <c r="B1024" s="100">
        <v>43903</v>
      </c>
    </row>
    <row r="1025" spans="2:2">
      <c r="B1025" s="100">
        <v>43903</v>
      </c>
    </row>
    <row r="1026" spans="2:2">
      <c r="B1026" s="100">
        <v>43903</v>
      </c>
    </row>
    <row r="1027" spans="2:2">
      <c r="B1027" s="100">
        <v>43903</v>
      </c>
    </row>
    <row r="1028" spans="2:2">
      <c r="B1028" s="100">
        <v>43903</v>
      </c>
    </row>
    <row r="1029" spans="2:2">
      <c r="B1029" s="100">
        <v>43903</v>
      </c>
    </row>
    <row r="1030" spans="2:2">
      <c r="B1030" s="100">
        <v>43903</v>
      </c>
    </row>
    <row r="1031" spans="2:2">
      <c r="B1031" s="100">
        <v>43903</v>
      </c>
    </row>
    <row r="1032" spans="2:2">
      <c r="B1032" s="100">
        <v>43903</v>
      </c>
    </row>
    <row r="1033" spans="2:2">
      <c r="B1033" s="100">
        <v>43903</v>
      </c>
    </row>
    <row r="1034" spans="2:2">
      <c r="B1034" s="100">
        <v>43903</v>
      </c>
    </row>
    <row r="1035" spans="2:2">
      <c r="B1035" s="100">
        <v>43903</v>
      </c>
    </row>
    <row r="1036" spans="2:2">
      <c r="B1036" s="100">
        <v>43903</v>
      </c>
    </row>
    <row r="1037" spans="2:2">
      <c r="B1037" s="100">
        <v>43903</v>
      </c>
    </row>
    <row r="1038" spans="2:2">
      <c r="B1038" s="100">
        <v>43903</v>
      </c>
    </row>
    <row r="1039" spans="2:2">
      <c r="B1039" s="100">
        <v>43903</v>
      </c>
    </row>
    <row r="1040" spans="2:2">
      <c r="B1040" s="100">
        <v>43903</v>
      </c>
    </row>
    <row r="1041" spans="2:2">
      <c r="B1041" s="100">
        <v>43903</v>
      </c>
    </row>
    <row r="1042" spans="2:2">
      <c r="B1042" s="100">
        <v>43903</v>
      </c>
    </row>
    <row r="1043" spans="2:2">
      <c r="B1043" s="100">
        <v>43903</v>
      </c>
    </row>
    <row r="1044" spans="2:2">
      <c r="B1044" s="100">
        <v>43903</v>
      </c>
    </row>
    <row r="1045" spans="2:2">
      <c r="B1045" s="100">
        <v>43903</v>
      </c>
    </row>
    <row r="1046" spans="2:2">
      <c r="B1046" s="100">
        <v>43903</v>
      </c>
    </row>
    <row r="1047" spans="2:2">
      <c r="B1047" s="100">
        <v>43903</v>
      </c>
    </row>
    <row r="1048" spans="2:2">
      <c r="B1048" s="100">
        <v>43903</v>
      </c>
    </row>
    <row r="1049" spans="2:2">
      <c r="B1049" s="100">
        <v>43903</v>
      </c>
    </row>
    <row r="1050" spans="2:2">
      <c r="B1050" s="100">
        <v>43903</v>
      </c>
    </row>
    <row r="1051" spans="2:2">
      <c r="B1051" s="100">
        <v>43903</v>
      </c>
    </row>
    <row r="1052" spans="2:2">
      <c r="B1052" s="100">
        <v>43903</v>
      </c>
    </row>
    <row r="1053" spans="2:2">
      <c r="B1053" s="100">
        <v>43903</v>
      </c>
    </row>
    <row r="1054" spans="2:2">
      <c r="B1054" s="100">
        <v>43903</v>
      </c>
    </row>
    <row r="1055" spans="2:2">
      <c r="B1055" s="100">
        <v>43903</v>
      </c>
    </row>
    <row r="1056" spans="2:2">
      <c r="B1056" s="100">
        <v>43903</v>
      </c>
    </row>
    <row r="1057" spans="2:2">
      <c r="B1057" s="100">
        <v>43903</v>
      </c>
    </row>
    <row r="1058" spans="2:2">
      <c r="B1058" s="100">
        <v>43903</v>
      </c>
    </row>
    <row r="1059" spans="2:2">
      <c r="B1059" s="100">
        <v>43903</v>
      </c>
    </row>
    <row r="1060" spans="2:2">
      <c r="B1060" s="100">
        <v>43903</v>
      </c>
    </row>
    <row r="1061" spans="2:2">
      <c r="B1061" s="100">
        <v>43903</v>
      </c>
    </row>
    <row r="1062" spans="2:2">
      <c r="B1062" s="100">
        <v>43903</v>
      </c>
    </row>
    <row r="1063" spans="2:2">
      <c r="B1063" s="100">
        <v>43903</v>
      </c>
    </row>
    <row r="1064" spans="2:2">
      <c r="B1064" s="100">
        <v>43903</v>
      </c>
    </row>
    <row r="1065" spans="2:2">
      <c r="B1065" s="100">
        <v>43903</v>
      </c>
    </row>
    <row r="1066" spans="2:2">
      <c r="B1066" s="100">
        <v>43903</v>
      </c>
    </row>
    <row r="1067" spans="2:2">
      <c r="B1067" s="100">
        <v>43903</v>
      </c>
    </row>
    <row r="1068" spans="2:2">
      <c r="B1068" s="100">
        <v>43903</v>
      </c>
    </row>
    <row r="1069" spans="2:2">
      <c r="B1069" s="100">
        <v>43903</v>
      </c>
    </row>
    <row r="1070" spans="2:2">
      <c r="B1070" s="100">
        <v>43903</v>
      </c>
    </row>
    <row r="1071" spans="2:2">
      <c r="B1071" s="100">
        <v>43903</v>
      </c>
    </row>
    <row r="1072" spans="2:2">
      <c r="B1072" s="100">
        <v>43903</v>
      </c>
    </row>
    <row r="1073" spans="2:2">
      <c r="B1073" s="100">
        <v>43903</v>
      </c>
    </row>
    <row r="1074" spans="2:2">
      <c r="B1074" s="100">
        <v>43903</v>
      </c>
    </row>
    <row r="1075" spans="2:2">
      <c r="B1075" s="100">
        <v>43903</v>
      </c>
    </row>
    <row r="1076" spans="2:2">
      <c r="B1076" s="100">
        <v>43903</v>
      </c>
    </row>
    <row r="1077" spans="2:2">
      <c r="B1077" s="100">
        <v>43903</v>
      </c>
    </row>
    <row r="1078" spans="2:2">
      <c r="B1078" s="100">
        <v>43903</v>
      </c>
    </row>
    <row r="1079" spans="2:2">
      <c r="B1079" s="100">
        <v>43903</v>
      </c>
    </row>
    <row r="1080" spans="2:2">
      <c r="B1080" s="127">
        <v>43903</v>
      </c>
    </row>
    <row r="1081" spans="2:2">
      <c r="B1081" s="127">
        <v>43903</v>
      </c>
    </row>
    <row r="1082" spans="2:2">
      <c r="B1082" s="127">
        <v>43903</v>
      </c>
    </row>
    <row r="1083" spans="2:2">
      <c r="B1083" s="127">
        <v>43903</v>
      </c>
    </row>
    <row r="1084" spans="2:2">
      <c r="B1084" s="127">
        <v>43903</v>
      </c>
    </row>
    <row r="1085" spans="2:2">
      <c r="B1085" s="127">
        <v>43903</v>
      </c>
    </row>
    <row r="1086" spans="2:2">
      <c r="B1086" s="127">
        <v>43903</v>
      </c>
    </row>
    <row r="1087" spans="2:2">
      <c r="B1087" s="128">
        <v>43903</v>
      </c>
    </row>
    <row r="1088" spans="2:2">
      <c r="B1088" s="127">
        <v>43903</v>
      </c>
    </row>
    <row r="1089" spans="2:2">
      <c r="B1089" s="127">
        <v>43903</v>
      </c>
    </row>
    <row r="1090" spans="2:2">
      <c r="B1090" s="127">
        <v>43903</v>
      </c>
    </row>
    <row r="1091" spans="2:2">
      <c r="B1091" s="127">
        <v>43903</v>
      </c>
    </row>
    <row r="1092" spans="2:2">
      <c r="B1092" s="127">
        <v>43903</v>
      </c>
    </row>
    <row r="1093" spans="2:2">
      <c r="B1093" s="127">
        <v>43903</v>
      </c>
    </row>
    <row r="1094" spans="2:2">
      <c r="B1094" s="100">
        <v>43906</v>
      </c>
    </row>
    <row r="1095" spans="2:2">
      <c r="B1095" s="100">
        <v>43906</v>
      </c>
    </row>
    <row r="1096" spans="2:2">
      <c r="B1096" s="100">
        <v>43906</v>
      </c>
    </row>
    <row r="1097" spans="2:2">
      <c r="B1097" s="100">
        <v>43906</v>
      </c>
    </row>
    <row r="1098" spans="2:2">
      <c r="B1098" s="100">
        <v>43906</v>
      </c>
    </row>
    <row r="1099" spans="2:2">
      <c r="B1099" s="100">
        <v>43906</v>
      </c>
    </row>
    <row r="1100" spans="2:2">
      <c r="B1100" s="100">
        <v>43906</v>
      </c>
    </row>
    <row r="1101" spans="2:2">
      <c r="B1101" s="100">
        <v>43906</v>
      </c>
    </row>
    <row r="1102" spans="2:2">
      <c r="B1102" s="100">
        <v>43906</v>
      </c>
    </row>
    <row r="1103" spans="2:2">
      <c r="B1103" s="100">
        <v>43906</v>
      </c>
    </row>
    <row r="1104" spans="2:2">
      <c r="B1104" s="100">
        <v>43906</v>
      </c>
    </row>
    <row r="1105" spans="2:2">
      <c r="B1105" s="100">
        <v>43906</v>
      </c>
    </row>
    <row r="1106" spans="2:2">
      <c r="B1106" s="100">
        <v>43906</v>
      </c>
    </row>
    <row r="1107" spans="2:2">
      <c r="B1107" s="100">
        <v>43906</v>
      </c>
    </row>
    <row r="1108" spans="2:2">
      <c r="B1108" s="100">
        <v>43906</v>
      </c>
    </row>
    <row r="1109" spans="2:2">
      <c r="B1109" s="100">
        <v>43906</v>
      </c>
    </row>
    <row r="1110" spans="2:2">
      <c r="B1110" s="100">
        <v>43906</v>
      </c>
    </row>
    <row r="1111" spans="2:2">
      <c r="B1111" s="100">
        <v>43906</v>
      </c>
    </row>
    <row r="1112" spans="2:2">
      <c r="B1112" s="100">
        <v>43906</v>
      </c>
    </row>
    <row r="1113" spans="2:2">
      <c r="B1113" s="100">
        <v>43906</v>
      </c>
    </row>
    <row r="1114" spans="2:2">
      <c r="B1114" s="100">
        <v>43906</v>
      </c>
    </row>
    <row r="1115" spans="2:2">
      <c r="B1115" s="100">
        <v>43906</v>
      </c>
    </row>
    <row r="1116" spans="2:2">
      <c r="B1116" s="100">
        <v>43906</v>
      </c>
    </row>
    <row r="1117" spans="2:2">
      <c r="B1117" s="100">
        <v>43906</v>
      </c>
    </row>
    <row r="1118" spans="2:2">
      <c r="B1118" s="100">
        <v>43906</v>
      </c>
    </row>
    <row r="1119" spans="2:2">
      <c r="B1119" s="100">
        <v>43906</v>
      </c>
    </row>
    <row r="1120" spans="2:2">
      <c r="B1120" s="100">
        <v>43906</v>
      </c>
    </row>
    <row r="1121" spans="2:2">
      <c r="B1121" s="100">
        <v>43906</v>
      </c>
    </row>
    <row r="1122" spans="2:2">
      <c r="B1122" s="100">
        <v>43906</v>
      </c>
    </row>
    <row r="1123" spans="2:2">
      <c r="B1123" s="100">
        <v>43906</v>
      </c>
    </row>
    <row r="1124" spans="2:2">
      <c r="B1124" s="100">
        <v>43906</v>
      </c>
    </row>
    <row r="1125" spans="2:2">
      <c r="B1125" s="100">
        <v>43906</v>
      </c>
    </row>
    <row r="1126" spans="2:2">
      <c r="B1126" s="100">
        <v>43906</v>
      </c>
    </row>
    <row r="1127" spans="2:2">
      <c r="B1127" s="100">
        <v>43906</v>
      </c>
    </row>
    <row r="1128" spans="2:2">
      <c r="B1128" s="100">
        <v>43906</v>
      </c>
    </row>
    <row r="1129" spans="2:2">
      <c r="B1129" s="100">
        <v>43907</v>
      </c>
    </row>
    <row r="1130" spans="2:2">
      <c r="B1130" s="100">
        <v>43907</v>
      </c>
    </row>
    <row r="1131" spans="2:2">
      <c r="B1131" s="100">
        <v>43907</v>
      </c>
    </row>
    <row r="1132" spans="2:2">
      <c r="B1132" s="100">
        <v>43907</v>
      </c>
    </row>
    <row r="1133" spans="2:2">
      <c r="B1133" s="100">
        <v>43907</v>
      </c>
    </row>
    <row r="1134" spans="2:2">
      <c r="B1134" s="100">
        <v>43907</v>
      </c>
    </row>
    <row r="1135" spans="2:2">
      <c r="B1135" s="100">
        <v>43907</v>
      </c>
    </row>
    <row r="1136" spans="2:2">
      <c r="B1136" s="100">
        <v>43907</v>
      </c>
    </row>
    <row r="1137" spans="2:2">
      <c r="B1137" s="100">
        <v>43907</v>
      </c>
    </row>
    <row r="1138" spans="2:2">
      <c r="B1138" s="100">
        <v>43907</v>
      </c>
    </row>
    <row r="1139" spans="2:2">
      <c r="B1139" s="100">
        <v>43907</v>
      </c>
    </row>
    <row r="1140" spans="2:2">
      <c r="B1140" s="100">
        <v>43907</v>
      </c>
    </row>
    <row r="1141" spans="2:2">
      <c r="B1141" s="100">
        <v>43907</v>
      </c>
    </row>
    <row r="1142" spans="2:2">
      <c r="B1142" s="100">
        <v>43907</v>
      </c>
    </row>
    <row r="1143" spans="2:2">
      <c r="B1143" s="100">
        <v>43907</v>
      </c>
    </row>
    <row r="1144" spans="2:2">
      <c r="B1144" s="100">
        <v>43907</v>
      </c>
    </row>
    <row r="1145" spans="2:2">
      <c r="B1145" s="100">
        <v>43915</v>
      </c>
    </row>
    <row r="1146" spans="2:2">
      <c r="B1146" s="100">
        <v>43915</v>
      </c>
    </row>
    <row r="1147" spans="2:2">
      <c r="B1147" s="100">
        <v>43915</v>
      </c>
    </row>
    <row r="1148" spans="2:2">
      <c r="B1148" s="100">
        <v>43915</v>
      </c>
    </row>
    <row r="1149" spans="2:2">
      <c r="B1149" s="100">
        <v>43915</v>
      </c>
    </row>
    <row r="1150" spans="2:2">
      <c r="B1150" s="100">
        <v>43915</v>
      </c>
    </row>
    <row r="1151" spans="2:2" ht="17.25" thickBot="1">
      <c r="B1151" s="100">
        <v>43921</v>
      </c>
    </row>
    <row r="1152" spans="2:2">
      <c r="B1152" s="134">
        <v>43902</v>
      </c>
    </row>
    <row r="1153" spans="2:2">
      <c r="B1153" s="97">
        <v>43902</v>
      </c>
    </row>
    <row r="1154" spans="2:2">
      <c r="B1154" s="97">
        <v>43902</v>
      </c>
    </row>
    <row r="1155" spans="2:2">
      <c r="B1155" s="97">
        <v>43902</v>
      </c>
    </row>
    <row r="1156" spans="2:2">
      <c r="B1156" s="97">
        <v>43902</v>
      </c>
    </row>
    <row r="1157" spans="2:2">
      <c r="B1157" s="97">
        <v>43902</v>
      </c>
    </row>
    <row r="1158" spans="2:2">
      <c r="B1158" s="97">
        <v>43902</v>
      </c>
    </row>
    <row r="1159" spans="2:2">
      <c r="B1159" s="97">
        <v>43902</v>
      </c>
    </row>
    <row r="1160" spans="2:2">
      <c r="B1160" s="97">
        <v>43902</v>
      </c>
    </row>
    <row r="1161" spans="2:2">
      <c r="B1161" s="97">
        <v>43902</v>
      </c>
    </row>
    <row r="1162" spans="2:2">
      <c r="B1162" s="97">
        <v>43902</v>
      </c>
    </row>
    <row r="1163" spans="2:2">
      <c r="B1163" s="97">
        <v>43902</v>
      </c>
    </row>
    <row r="1164" spans="2:2">
      <c r="B1164" s="97">
        <v>43902</v>
      </c>
    </row>
    <row r="1165" spans="2:2">
      <c r="B1165" s="97">
        <v>43902</v>
      </c>
    </row>
    <row r="1166" spans="2:2">
      <c r="B1166" s="97">
        <v>43902</v>
      </c>
    </row>
    <row r="1167" spans="2:2">
      <c r="B1167" s="97">
        <v>43902</v>
      </c>
    </row>
    <row r="1168" spans="2:2">
      <c r="B1168" s="97">
        <v>43902</v>
      </c>
    </row>
    <row r="1169" spans="2:2">
      <c r="B1169" s="97">
        <v>43902</v>
      </c>
    </row>
    <row r="1170" spans="2:2">
      <c r="B1170" s="97">
        <v>43902</v>
      </c>
    </row>
    <row r="1171" spans="2:2">
      <c r="B1171" s="97">
        <v>43902</v>
      </c>
    </row>
    <row r="1172" spans="2:2">
      <c r="B1172" s="97">
        <v>43902</v>
      </c>
    </row>
    <row r="1173" spans="2:2">
      <c r="B1173" s="97">
        <v>43902</v>
      </c>
    </row>
    <row r="1174" spans="2:2">
      <c r="B1174" s="97">
        <v>43902</v>
      </c>
    </row>
    <row r="1175" spans="2:2">
      <c r="B1175" s="97">
        <v>43902</v>
      </c>
    </row>
    <row r="1176" spans="2:2">
      <c r="B1176" s="97">
        <v>43902</v>
      </c>
    </row>
    <row r="1177" spans="2:2">
      <c r="B1177" s="97">
        <v>43902</v>
      </c>
    </row>
    <row r="1178" spans="2:2">
      <c r="B1178" s="97">
        <v>43902</v>
      </c>
    </row>
    <row r="1179" spans="2:2">
      <c r="B1179" s="97">
        <v>43902</v>
      </c>
    </row>
    <row r="1180" spans="2:2">
      <c r="B1180" s="100">
        <v>43902</v>
      </c>
    </row>
    <row r="1181" spans="2:2">
      <c r="B1181" s="100">
        <v>43902</v>
      </c>
    </row>
    <row r="1182" spans="2:2">
      <c r="B1182" s="100">
        <v>43902</v>
      </c>
    </row>
    <row r="1183" spans="2:2">
      <c r="B1183" s="100">
        <v>43902</v>
      </c>
    </row>
    <row r="1184" spans="2:2">
      <c r="B1184" s="100">
        <v>43902</v>
      </c>
    </row>
    <row r="1185" spans="2:2">
      <c r="B1185" s="100">
        <v>43902</v>
      </c>
    </row>
    <row r="1186" spans="2:2">
      <c r="B1186" s="100">
        <v>43902</v>
      </c>
    </row>
    <row r="1187" spans="2:2">
      <c r="B1187" s="100">
        <v>43902</v>
      </c>
    </row>
    <row r="1188" spans="2:2">
      <c r="B1188" s="100">
        <v>43902</v>
      </c>
    </row>
    <row r="1189" spans="2:2">
      <c r="B1189" s="100">
        <v>43902</v>
      </c>
    </row>
    <row r="1190" spans="2:2">
      <c r="B1190" s="100">
        <v>43902</v>
      </c>
    </row>
    <row r="1191" spans="2:2">
      <c r="B1191" s="100">
        <v>43902</v>
      </c>
    </row>
    <row r="1192" spans="2:2">
      <c r="B1192" s="100">
        <v>43902</v>
      </c>
    </row>
    <row r="1193" spans="2:2">
      <c r="B1193" s="100">
        <v>43902</v>
      </c>
    </row>
    <row r="1194" spans="2:2">
      <c r="B1194" s="100">
        <v>43902</v>
      </c>
    </row>
    <row r="1195" spans="2:2">
      <c r="B1195" s="100">
        <v>43902</v>
      </c>
    </row>
    <row r="1196" spans="2:2">
      <c r="B1196" s="100">
        <v>43902</v>
      </c>
    </row>
    <row r="1197" spans="2:2">
      <c r="B1197" s="100">
        <v>43902</v>
      </c>
    </row>
    <row r="1198" spans="2:2">
      <c r="B1198" s="100">
        <v>43902</v>
      </c>
    </row>
    <row r="1199" spans="2:2">
      <c r="B1199" s="100">
        <v>43902</v>
      </c>
    </row>
    <row r="1200" spans="2:2">
      <c r="B1200" s="100">
        <v>43902</v>
      </c>
    </row>
    <row r="1201" spans="2:2">
      <c r="B1201" s="100">
        <v>43902</v>
      </c>
    </row>
    <row r="1202" spans="2:2">
      <c r="B1202" s="100">
        <v>43902</v>
      </c>
    </row>
    <row r="1203" spans="2:2">
      <c r="B1203" s="100">
        <v>43902</v>
      </c>
    </row>
    <row r="1204" spans="2:2">
      <c r="B1204" s="100">
        <v>43902</v>
      </c>
    </row>
    <row r="1205" spans="2:2">
      <c r="B1205" s="100">
        <v>43902</v>
      </c>
    </row>
    <row r="1206" spans="2:2">
      <c r="B1206" s="100">
        <v>43902</v>
      </c>
    </row>
    <row r="1207" spans="2:2">
      <c r="B1207" s="100">
        <v>43902</v>
      </c>
    </row>
    <row r="1208" spans="2:2">
      <c r="B1208" s="100">
        <v>43902</v>
      </c>
    </row>
    <row r="1209" spans="2:2">
      <c r="B1209" s="100">
        <v>43902</v>
      </c>
    </row>
    <row r="1210" spans="2:2">
      <c r="B1210" s="100">
        <v>43902</v>
      </c>
    </row>
    <row r="1211" spans="2:2">
      <c r="B1211" s="100">
        <v>43902</v>
      </c>
    </row>
    <row r="1212" spans="2:2">
      <c r="B1212" s="100">
        <v>43902</v>
      </c>
    </row>
    <row r="1213" spans="2:2">
      <c r="B1213" s="100">
        <v>43902</v>
      </c>
    </row>
    <row r="1214" spans="2:2">
      <c r="B1214" s="100">
        <v>43902</v>
      </c>
    </row>
    <row r="1215" spans="2:2">
      <c r="B1215" s="100">
        <v>43902</v>
      </c>
    </row>
    <row r="1216" spans="2:2">
      <c r="B1216" s="100">
        <v>43902</v>
      </c>
    </row>
    <row r="1217" spans="2:2">
      <c r="B1217" s="100">
        <v>43902</v>
      </c>
    </row>
    <row r="1218" spans="2:2">
      <c r="B1218" s="100">
        <v>43902</v>
      </c>
    </row>
    <row r="1219" spans="2:2">
      <c r="B1219" s="100">
        <v>43902</v>
      </c>
    </row>
    <row r="1220" spans="2:2">
      <c r="B1220" s="100">
        <v>43902</v>
      </c>
    </row>
    <row r="1221" spans="2:2">
      <c r="B1221" s="100">
        <v>43902</v>
      </c>
    </row>
    <row r="1222" spans="2:2">
      <c r="B1222" s="100">
        <v>43902</v>
      </c>
    </row>
    <row r="1223" spans="2:2">
      <c r="B1223" s="100">
        <v>43902</v>
      </c>
    </row>
    <row r="1224" spans="2:2">
      <c r="B1224" s="100">
        <v>43902</v>
      </c>
    </row>
    <row r="1225" spans="2:2">
      <c r="B1225" s="100">
        <v>43902</v>
      </c>
    </row>
    <row r="1226" spans="2:2">
      <c r="B1226" s="100">
        <v>43902</v>
      </c>
    </row>
    <row r="1227" spans="2:2">
      <c r="B1227" s="100">
        <v>43902</v>
      </c>
    </row>
    <row r="1228" spans="2:2">
      <c r="B1228" s="100">
        <v>43902</v>
      </c>
    </row>
    <row r="1229" spans="2:2">
      <c r="B1229" s="100">
        <v>43902</v>
      </c>
    </row>
    <row r="1230" spans="2:2">
      <c r="B1230" s="100">
        <v>43902</v>
      </c>
    </row>
    <row r="1231" spans="2:2">
      <c r="B1231" s="100">
        <v>43902</v>
      </c>
    </row>
    <row r="1232" spans="2:2">
      <c r="B1232" s="100">
        <v>43902</v>
      </c>
    </row>
    <row r="1233" spans="2:2">
      <c r="B1233" s="100">
        <v>43902</v>
      </c>
    </row>
    <row r="1234" spans="2:2">
      <c r="B1234" s="100">
        <v>43902</v>
      </c>
    </row>
    <row r="1235" spans="2:2">
      <c r="B1235" s="100">
        <v>43902</v>
      </c>
    </row>
    <row r="1236" spans="2:2">
      <c r="B1236" s="100">
        <v>43902</v>
      </c>
    </row>
    <row r="1237" spans="2:2">
      <c r="B1237" s="100">
        <v>43902</v>
      </c>
    </row>
    <row r="1238" spans="2:2">
      <c r="B1238" s="100">
        <v>43902</v>
      </c>
    </row>
    <row r="1239" spans="2:2">
      <c r="B1239" s="100">
        <v>43902</v>
      </c>
    </row>
    <row r="1240" spans="2:2">
      <c r="B1240" s="97">
        <v>43903</v>
      </c>
    </row>
    <row r="1241" spans="2:2">
      <c r="B1241" s="97">
        <v>43903</v>
      </c>
    </row>
    <row r="1242" spans="2:2">
      <c r="B1242" s="97">
        <v>43903</v>
      </c>
    </row>
    <row r="1243" spans="2:2">
      <c r="B1243" s="97">
        <v>43903</v>
      </c>
    </row>
    <row r="1244" spans="2:2">
      <c r="B1244" s="97">
        <v>43903</v>
      </c>
    </row>
    <row r="1245" spans="2:2">
      <c r="B1245" s="97">
        <v>43903</v>
      </c>
    </row>
    <row r="1246" spans="2:2">
      <c r="B1246" s="97">
        <v>43903</v>
      </c>
    </row>
    <row r="1247" spans="2:2">
      <c r="B1247" s="97">
        <v>43903</v>
      </c>
    </row>
    <row r="1248" spans="2:2">
      <c r="B1248" s="97">
        <v>43903</v>
      </c>
    </row>
    <row r="1249" spans="2:2">
      <c r="B1249" s="97">
        <v>43903</v>
      </c>
    </row>
    <row r="1250" spans="2:2">
      <c r="B1250" s="97">
        <v>43903</v>
      </c>
    </row>
    <row r="1251" spans="2:2">
      <c r="B1251" s="97">
        <v>43903</v>
      </c>
    </row>
    <row r="1252" spans="2:2">
      <c r="B1252" s="97">
        <v>43903</v>
      </c>
    </row>
    <row r="1253" spans="2:2">
      <c r="B1253" s="97">
        <v>43903</v>
      </c>
    </row>
    <row r="1254" spans="2:2">
      <c r="B1254" s="97">
        <v>43903</v>
      </c>
    </row>
    <row r="1255" spans="2:2">
      <c r="B1255" s="97">
        <v>43903</v>
      </c>
    </row>
    <row r="1256" spans="2:2">
      <c r="B1256" s="97">
        <v>43903</v>
      </c>
    </row>
    <row r="1257" spans="2:2">
      <c r="B1257" s="97">
        <v>43903</v>
      </c>
    </row>
    <row r="1258" spans="2:2">
      <c r="B1258" s="97">
        <v>43903</v>
      </c>
    </row>
    <row r="1259" spans="2:2">
      <c r="B1259" s="97">
        <v>43903</v>
      </c>
    </row>
    <row r="1260" spans="2:2">
      <c r="B1260" s="97">
        <v>43903</v>
      </c>
    </row>
    <row r="1261" spans="2:2">
      <c r="B1261" s="97">
        <v>43903</v>
      </c>
    </row>
    <row r="1262" spans="2:2">
      <c r="B1262" s="97">
        <v>43903</v>
      </c>
    </row>
    <row r="1263" spans="2:2">
      <c r="B1263" s="97">
        <v>43903</v>
      </c>
    </row>
    <row r="1264" spans="2:2">
      <c r="B1264" s="97">
        <v>43903</v>
      </c>
    </row>
    <row r="1265" spans="2:2">
      <c r="B1265" s="97">
        <v>43903</v>
      </c>
    </row>
    <row r="1266" spans="2:2">
      <c r="B1266" s="97">
        <v>43903</v>
      </c>
    </row>
    <row r="1267" spans="2:2">
      <c r="B1267" s="97">
        <v>43903</v>
      </c>
    </row>
    <row r="1268" spans="2:2">
      <c r="B1268" s="97">
        <v>43903</v>
      </c>
    </row>
    <row r="1269" spans="2:2">
      <c r="B1269" s="97">
        <v>43903</v>
      </c>
    </row>
    <row r="1270" spans="2:2">
      <c r="B1270" s="97">
        <v>43903</v>
      </c>
    </row>
    <row r="1271" spans="2:2">
      <c r="B1271" s="97">
        <v>43903</v>
      </c>
    </row>
    <row r="1272" spans="2:2">
      <c r="B1272" s="97">
        <v>43903</v>
      </c>
    </row>
    <row r="1273" spans="2:2">
      <c r="B1273" s="97">
        <v>43903</v>
      </c>
    </row>
    <row r="1274" spans="2:2">
      <c r="B1274" s="97">
        <v>43903</v>
      </c>
    </row>
    <row r="1275" spans="2:2">
      <c r="B1275" s="127">
        <v>43903</v>
      </c>
    </row>
    <row r="1276" spans="2:2">
      <c r="B1276" s="127">
        <v>43903</v>
      </c>
    </row>
    <row r="1277" spans="2:2">
      <c r="B1277" s="127">
        <v>43903</v>
      </c>
    </row>
    <row r="1278" spans="2:2">
      <c r="B1278" s="127">
        <v>43903</v>
      </c>
    </row>
    <row r="1279" spans="2:2">
      <c r="B1279" s="127">
        <v>43903</v>
      </c>
    </row>
    <row r="1280" spans="2:2">
      <c r="B1280" s="127">
        <v>43903</v>
      </c>
    </row>
    <row r="1281" spans="2:2">
      <c r="B1281" s="127">
        <v>43903</v>
      </c>
    </row>
    <row r="1282" spans="2:2">
      <c r="B1282" s="128">
        <v>43903</v>
      </c>
    </row>
    <row r="1283" spans="2:2">
      <c r="B1283" s="127">
        <v>43903</v>
      </c>
    </row>
    <row r="1284" spans="2:2">
      <c r="B1284" s="127">
        <v>43903</v>
      </c>
    </row>
    <row r="1285" spans="2:2">
      <c r="B1285" s="127">
        <v>43903</v>
      </c>
    </row>
    <row r="1286" spans="2:2">
      <c r="B1286" s="127">
        <v>43903</v>
      </c>
    </row>
    <row r="1287" spans="2:2">
      <c r="B1287" s="127">
        <v>43903</v>
      </c>
    </row>
    <row r="1288" spans="2:2">
      <c r="B1288" s="127">
        <v>43903</v>
      </c>
    </row>
    <row r="1289" spans="2:2">
      <c r="B1289" s="97">
        <v>43906</v>
      </c>
    </row>
    <row r="1290" spans="2:2">
      <c r="B1290" s="97">
        <v>43906</v>
      </c>
    </row>
    <row r="1291" spans="2:2">
      <c r="B1291" s="97">
        <v>43906</v>
      </c>
    </row>
    <row r="1292" spans="2:2">
      <c r="B1292" s="97">
        <v>43906</v>
      </c>
    </row>
    <row r="1293" spans="2:2">
      <c r="B1293" s="97">
        <v>43906</v>
      </c>
    </row>
    <row r="1294" spans="2:2">
      <c r="B1294" s="97">
        <v>43906</v>
      </c>
    </row>
    <row r="1295" spans="2:2">
      <c r="B1295" s="97">
        <v>43906</v>
      </c>
    </row>
    <row r="1296" spans="2:2">
      <c r="B1296" s="97">
        <v>43906</v>
      </c>
    </row>
    <row r="1297" spans="2:2">
      <c r="B1297" s="97">
        <v>43907</v>
      </c>
    </row>
    <row r="1298" spans="2:2">
      <c r="B1298" s="97">
        <v>43907</v>
      </c>
    </row>
    <row r="1299" spans="2:2">
      <c r="B1299" s="97">
        <v>43907</v>
      </c>
    </row>
    <row r="1300" spans="2:2">
      <c r="B1300" s="97">
        <v>43907</v>
      </c>
    </row>
    <row r="1301" spans="2:2">
      <c r="B1301" s="97">
        <v>43915</v>
      </c>
    </row>
    <row r="1302" spans="2:2">
      <c r="B1302" s="97">
        <v>43915</v>
      </c>
    </row>
    <row r="1303" spans="2:2">
      <c r="B1303" s="97">
        <v>43915</v>
      </c>
    </row>
    <row r="1304" spans="2:2">
      <c r="B1304" s="97">
        <v>43921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11</vt:i4>
      </vt:variant>
    </vt:vector>
  </HeadingPairs>
  <TitlesOfParts>
    <vt:vector size="11" baseType="lpstr">
      <vt:lpstr>PJT 일정관리</vt:lpstr>
      <vt:lpstr>입고율</vt:lpstr>
      <vt:lpstr>자재 입고 Trend</vt:lpstr>
      <vt:lpstr>각 부문 담당자</vt:lpstr>
      <vt:lpstr>Vehicle&amp;Rail</vt:lpstr>
      <vt:lpstr>MTL STATION</vt:lpstr>
      <vt:lpstr>CAN STATION</vt:lpstr>
      <vt:lpstr>작업자 STATION</vt:lpstr>
      <vt:lpstr>STK STATION</vt:lpstr>
      <vt:lpstr>Sheet2</vt:lpstr>
      <vt:lpstr>Sheet4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GSI_PARK</dc:creator>
  <cp:lastModifiedBy>GSI_PARK</cp:lastModifiedBy>
  <cp:lastPrinted>2020-01-28T04:50:46Z</cp:lastPrinted>
  <dcterms:created xsi:type="dcterms:W3CDTF">2020-01-21T05:16:56Z</dcterms:created>
  <dcterms:modified xsi:type="dcterms:W3CDTF">2020-03-09T05:58:37Z</dcterms:modified>
</cp:coreProperties>
</file>